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BTH" sheetId="1" r:id="rId1"/>
  </sheets>
  <externalReferences>
    <externalReference r:id="rId2"/>
  </externalReferences>
  <definedNames>
    <definedName name="_xlnm._FilterDatabase" localSheetId="0" hidden="1">BTH!$A$5:$AS$25</definedName>
    <definedName name="_xlnm.Print_Area" localSheetId="0">BTH!$B$1:$AQ$25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5" i="1" l="1"/>
  <c r="AH25" i="1"/>
  <c r="AG25" i="1"/>
  <c r="D25" i="1"/>
  <c r="AP24" i="1"/>
  <c r="AH24" i="1"/>
  <c r="AG24" i="1"/>
  <c r="D24" i="1"/>
  <c r="AP23" i="1"/>
  <c r="AG23" i="1"/>
  <c r="AH23" i="1" s="1"/>
  <c r="D23" i="1"/>
  <c r="AP22" i="1"/>
  <c r="AG22" i="1"/>
  <c r="AH22" i="1" s="1"/>
  <c r="D22" i="1"/>
  <c r="AP21" i="1"/>
  <c r="AG21" i="1"/>
  <c r="AH21" i="1" s="1"/>
  <c r="D21" i="1"/>
  <c r="AP20" i="1"/>
  <c r="AG20" i="1"/>
  <c r="AH20" i="1" s="1"/>
  <c r="D20" i="1"/>
  <c r="AP19" i="1"/>
  <c r="AG19" i="1"/>
  <c r="AH19" i="1" s="1"/>
  <c r="D19" i="1"/>
  <c r="AO18" i="1"/>
  <c r="AM18" i="1"/>
  <c r="Z18" i="1"/>
  <c r="Y18" i="1"/>
  <c r="U18" i="1"/>
  <c r="U6" i="1" s="1"/>
  <c r="S18" i="1"/>
  <c r="S6" i="1" s="1"/>
  <c r="P18" i="1"/>
  <c r="O18" i="1"/>
  <c r="L18" i="1"/>
  <c r="L6" i="1" s="1"/>
  <c r="K18" i="1"/>
  <c r="K6" i="1" s="1"/>
  <c r="D18" i="1"/>
  <c r="AP17" i="1"/>
  <c r="AH17" i="1"/>
  <c r="AG17" i="1"/>
  <c r="D17" i="1"/>
  <c r="AP16" i="1"/>
  <c r="AG16" i="1"/>
  <c r="AH16" i="1" s="1"/>
  <c r="D16" i="1"/>
  <c r="AP15" i="1"/>
  <c r="AG15" i="1"/>
  <c r="AH15" i="1" s="1"/>
  <c r="D15" i="1"/>
  <c r="AP14" i="1"/>
  <c r="AG14" i="1"/>
  <c r="AH14" i="1" s="1"/>
  <c r="D14" i="1"/>
  <c r="AP13" i="1"/>
  <c r="AG13" i="1"/>
  <c r="AH13" i="1" s="1"/>
  <c r="D13" i="1"/>
  <c r="AP12" i="1"/>
  <c r="AG12" i="1"/>
  <c r="AH12" i="1" s="1"/>
  <c r="D12" i="1"/>
  <c r="AP11" i="1"/>
  <c r="AG11" i="1"/>
  <c r="AH11" i="1" s="1"/>
  <c r="D11" i="1"/>
  <c r="AP10" i="1"/>
  <c r="AG10" i="1"/>
  <c r="AH10" i="1" s="1"/>
  <c r="D10" i="1"/>
  <c r="AP9" i="1"/>
  <c r="AG9" i="1"/>
  <c r="AH9" i="1" s="1"/>
  <c r="D9" i="1"/>
  <c r="AP8" i="1"/>
  <c r="AG8" i="1"/>
  <c r="AH8" i="1" s="1"/>
  <c r="D8" i="1"/>
  <c r="AO7" i="1"/>
  <c r="AM7" i="1"/>
  <c r="Z7" i="1"/>
  <c r="Y7" i="1"/>
  <c r="U7" i="1"/>
  <c r="S7" i="1"/>
  <c r="P7" i="1"/>
  <c r="O7" i="1"/>
  <c r="L7" i="1"/>
  <c r="K7" i="1"/>
  <c r="D7" i="1"/>
  <c r="AO6" i="1"/>
  <c r="Z6" i="1"/>
  <c r="Y6" i="1"/>
  <c r="P6" i="1"/>
  <c r="O6" i="1"/>
  <c r="AH18" i="1" l="1"/>
  <c r="AP18" i="1" s="1"/>
  <c r="AH7" i="1"/>
  <c r="AP7" i="1" s="1"/>
  <c r="AH6" i="1"/>
  <c r="AM6" i="1"/>
  <c r="AP6" i="1" l="1"/>
</calcChain>
</file>

<file path=xl/sharedStrings.xml><?xml version="1.0" encoding="utf-8"?>
<sst xmlns="http://schemas.openxmlformats.org/spreadsheetml/2006/main" count="138" uniqueCount="75">
  <si>
    <t>Số</t>
  </si>
  <si>
    <t xml:space="preserve">Số </t>
  </si>
  <si>
    <t>Đất đai</t>
  </si>
  <si>
    <t>cây trồng</t>
  </si>
  <si>
    <t>Vật kiến trúc</t>
  </si>
  <si>
    <t xml:space="preserve">Bồi thường,  hỗ trợ khác </t>
  </si>
  <si>
    <t>Tái định cư</t>
  </si>
  <si>
    <t>Tổng</t>
  </si>
  <si>
    <t xml:space="preserve">Các thông tin </t>
  </si>
  <si>
    <t xml:space="preserve">Cơ sở pháp lý </t>
  </si>
  <si>
    <t>TT</t>
  </si>
  <si>
    <t>Họ và Tên</t>
  </si>
  <si>
    <t>tờ bản đồ mới theo HSĐC</t>
  </si>
  <si>
    <t>thửa theo HSĐC</t>
  </si>
  <si>
    <t>Loại đất</t>
  </si>
  <si>
    <t>Diện tích</t>
  </si>
  <si>
    <t>Đơn giá BT</t>
  </si>
  <si>
    <t>Đơn giá HT CĐN&amp;TKVL</t>
  </si>
  <si>
    <t>Thành tiền bồi thường</t>
  </si>
  <si>
    <t>Thành tiền HT CĐN&amp;TKVL</t>
  </si>
  <si>
    <t>Loại cây</t>
  </si>
  <si>
    <t>ĐVT</t>
  </si>
  <si>
    <t>Đơn giá</t>
  </si>
  <si>
    <t>Thành tiền</t>
  </si>
  <si>
    <t>lượng nhà</t>
  </si>
  <si>
    <t>Hạng mục</t>
  </si>
  <si>
    <t>Đơn vị</t>
  </si>
  <si>
    <t>AH</t>
  </si>
  <si>
    <t>Móng</t>
  </si>
  <si>
    <t>Mái</t>
  </si>
  <si>
    <t>Nền</t>
  </si>
  <si>
    <t>Vách</t>
  </si>
  <si>
    <t>Cột</t>
  </si>
  <si>
    <t>Trần</t>
  </si>
  <si>
    <t xml:space="preserve">Thành tiền </t>
  </si>
  <si>
    <t>Loại hỗ trợ</t>
  </si>
  <si>
    <t>Số lượng</t>
  </si>
  <si>
    <t>Bố trí/giao nền</t>
  </si>
  <si>
    <t>số nền</t>
  </si>
  <si>
    <t>thành tiền</t>
  </si>
  <si>
    <t>được địa phương xác nhận</t>
  </si>
  <si>
    <t>được áp dụng</t>
  </si>
  <si>
    <t>ông Nguyễn Hữu Hải</t>
  </si>
  <si>
    <t>m2</t>
  </si>
  <si>
    <t>đá</t>
  </si>
  <si>
    <t>tol v</t>
  </si>
  <si>
    <t>gạch men</t>
  </si>
  <si>
    <t xml:space="preserve">tường </t>
  </si>
  <si>
    <t>gạch</t>
  </si>
  <si>
    <t>Năm sinh: 1986</t>
  </si>
  <si>
    <t>WC (trong nhà có hầm) (lập dự toán)</t>
  </si>
  <si>
    <t>CCCD: 045086002328</t>
  </si>
  <si>
    <t>Địa chỉ thường trú: Khu phố 7 An Thới Đặc khu Phú Quốc</t>
  </si>
  <si>
    <t>WC (trong nhà không hầm) (lập dự toán)</t>
  </si>
  <si>
    <t>tường 10 tô 2 (bồn nước) (lập dự toán)</t>
  </si>
  <si>
    <t>gạch men ốp bồn nước (lập dự toán)</t>
  </si>
  <si>
    <t>Ông Đỗ Thành Trung</t>
  </si>
  <si>
    <t>tường</t>
  </si>
  <si>
    <t>thạch cao</t>
  </si>
  <si>
    <t>Sinh năm: 1968</t>
  </si>
  <si>
    <t>Trần thạch cao</t>
  </si>
  <si>
    <t>CCCD: 091068009288</t>
  </si>
  <si>
    <t>Địa chỉ thường trú: Khu phố 7 An Thới, đặc khu Phú Quốc, tỉnh An Giang</t>
  </si>
  <si>
    <t>Mái che tol</t>
  </si>
  <si>
    <t>SN.01</t>
  </si>
  <si>
    <t xml:space="preserve">Thông tin do </t>
  </si>
  <si>
    <t>C4.05</t>
  </si>
  <si>
    <t>WC.05</t>
  </si>
  <si>
    <t>Diện tích CĐN</t>
  </si>
  <si>
    <t>PA</t>
  </si>
  <si>
    <t xml:space="preserve">Grand </t>
  </si>
  <si>
    <t xml:space="preserve"> BẢNG TỔNG HỢP ĐO ĐẠC KIỂM ĐẾM ĐẤT ĐAI, CÂY TRỒNG, VẬT KIẾN TRÚC CỦA NGƯỜI SỬ DỤNG ĐẤT TẠI DỰ ÁN KHU ĐÔ THỊ AN THỚI GIAI ĐOẠN 1 HẠNG MỤC TUYẾN ĐƯỜNG ĐẠI LỘ APEC</t>
  </si>
  <si>
    <t>TẠI KHU PHỐ 4 VÀ KHU PHỐ 7 AN THỚI, ĐẶC KHU PHÚ QUỐC, TỈNH AN GIANG</t>
  </si>
  <si>
    <t>Địa phương xác nhận</t>
  </si>
  <si>
    <t xml:space="preserve"> ( Đính kèm phương án niêm yết …/PA-BBT ngày …tháng… năm 2026 của Ban bồi thường hỗ trợ tái định cư)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</si>
</sst>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.##0.00_);_(* \(#.##0.00\);_(* &quot;-&quot;??_);_(@_)"/>
    <numFmt numFmtId="165" formatCode="_(* #,##0_);_(* \(#,##0\);_(* &quot;-&quot;??_);_(@_)"/>
    <numFmt numFmtId="166" formatCode="0.0"/>
    <numFmt numFmtId="167" formatCode="_-* #,##0.00_-;\-* #,##0.00_-;_-* &quot;-&quot;??_-;_-@_-"/>
    <numFmt numFmtId="168" formatCode="_-* #,##0.00\ _₫_-;\-* #,##0.00\ _₫_-;_-* &quot;-&quot;??\ _₫_-;_-@_-"/>
  </numFmts>
  <fonts count="18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sz val="11"/>
      <color theme="1"/>
      <name val="Arial"/>
      <family val="2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3"/>
      <name val="Arial"/>
      <family val="2"/>
      <charset val="163"/>
    </font>
    <font>
      <b/>
      <sz val="13"/>
      <color theme="1"/>
      <name val="Times New Roman"/>
      <family val="1"/>
    </font>
    <font>
      <sz val="10"/>
      <name val="Arial"/>
      <family val="2"/>
    </font>
    <font>
      <sz val="10"/>
      <name val="VNI-Times"/>
    </font>
    <font>
      <b/>
      <sz val="22"/>
      <name val="Times New Roman"/>
      <family val="1"/>
    </font>
    <font>
      <sz val="22"/>
      <color theme="1"/>
      <name val="Times New Roman"/>
      <family val="1"/>
    </font>
    <font>
      <sz val="36"/>
      <color theme="1"/>
      <name val="Times New Roman"/>
      <family val="2"/>
    </font>
    <font>
      <b/>
      <sz val="36"/>
      <name val="Times New Roman"/>
      <family val="2"/>
    </font>
    <font>
      <b/>
      <sz val="36"/>
      <color theme="1"/>
      <name val="Times New Roman"/>
      <family val="2"/>
    </font>
    <font>
      <i/>
      <sz val="36"/>
      <name val="Times New Roman"/>
      <family val="2"/>
    </font>
    <font>
      <sz val="22"/>
      <name val="Times New Roman"/>
      <family val="1"/>
    </font>
    <font>
      <b/>
      <sz val="25"/>
      <color theme="1"/>
      <name val="Times New Roman"/>
      <family val="1"/>
    </font>
    <font>
      <sz val="2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7" fillId="0" borderId="0"/>
    <xf numFmtId="0" fontId="1" fillId="0" borderId="0"/>
    <xf numFmtId="167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</cellStyleXfs>
  <cellXfs count="53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166" fontId="0" fillId="0" borderId="0" xfId="0" applyNumberFormat="1" applyFill="1" applyBorder="1"/>
    <xf numFmtId="3" fontId="6" fillId="0" borderId="0" xfId="0" applyNumberFormat="1" applyFont="1" applyBorder="1"/>
    <xf numFmtId="0" fontId="11" fillId="0" borderId="0" xfId="0" applyFont="1" applyFill="1" applyBorder="1"/>
    <xf numFmtId="0" fontId="12" fillId="0" borderId="0" xfId="0" applyFont="1" applyFill="1" applyBorder="1" applyAlignment="1" applyProtection="1">
      <alignment horizontal="centerContinuous" vertical="center"/>
      <protection locked="0"/>
    </xf>
    <xf numFmtId="0" fontId="11" fillId="0" borderId="0" xfId="0" applyFont="1" applyFill="1" applyBorder="1" applyAlignment="1">
      <alignment horizontal="centerContinuous"/>
    </xf>
    <xf numFmtId="166" fontId="11" fillId="0" borderId="0" xfId="0" applyNumberFormat="1" applyFont="1" applyFill="1" applyBorder="1" applyAlignment="1">
      <alignment horizontal="centerContinuous"/>
    </xf>
    <xf numFmtId="3" fontId="13" fillId="0" borderId="0" xfId="0" applyNumberFormat="1" applyFont="1" applyBorder="1" applyAlignment="1">
      <alignment horizontal="centerContinuous"/>
    </xf>
    <xf numFmtId="0" fontId="14" fillId="0" borderId="0" xfId="0" applyFont="1" applyFill="1" applyBorder="1" applyAlignment="1" applyProtection="1">
      <alignment horizontal="centerContinuous" vertical="center"/>
      <protection locked="0"/>
    </xf>
    <xf numFmtId="2" fontId="9" fillId="0" borderId="1" xfId="2" applyNumberFormat="1" applyFont="1" applyFill="1" applyBorder="1" applyAlignment="1">
      <alignment horizontal="centerContinuous" vertical="center" wrapText="1"/>
    </xf>
    <xf numFmtId="2" fontId="15" fillId="0" borderId="1" xfId="1" applyNumberFormat="1" applyFont="1" applyFill="1" applyBorder="1" applyAlignment="1">
      <alignment horizontal="centerContinuous" vertical="center"/>
    </xf>
    <xf numFmtId="43" fontId="15" fillId="0" borderId="1" xfId="1" applyFont="1" applyFill="1" applyBorder="1" applyAlignment="1">
      <alignment horizontal="centerContinuous" vertical="center" wrapText="1"/>
    </xf>
    <xf numFmtId="2" fontId="9" fillId="0" borderId="1" xfId="4" applyNumberFormat="1" applyFont="1" applyFill="1" applyBorder="1" applyAlignment="1">
      <alignment horizontal="centerContinuous" vertical="center" wrapText="1"/>
    </xf>
    <xf numFmtId="49" fontId="9" fillId="0" borderId="1" xfId="2" applyNumberFormat="1" applyFont="1" applyFill="1" applyBorder="1" applyAlignment="1">
      <alignment horizontal="centerContinuous" vertical="center" wrapText="1"/>
    </xf>
    <xf numFmtId="165" fontId="9" fillId="0" borderId="1" xfId="1" applyNumberFormat="1" applyFont="1" applyFill="1" applyBorder="1" applyAlignment="1">
      <alignment horizontal="centerContinuous"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41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1" fontId="9" fillId="0" borderId="2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wrapText="1"/>
    </xf>
    <xf numFmtId="166" fontId="16" fillId="0" borderId="1" xfId="0" applyNumberFormat="1" applyFont="1" applyFill="1" applyBorder="1"/>
    <xf numFmtId="3" fontId="16" fillId="0" borderId="1" xfId="0" applyNumberFormat="1" applyFont="1" applyBorder="1"/>
    <xf numFmtId="0" fontId="16" fillId="0" borderId="2" xfId="0" applyFont="1" applyFill="1" applyBorder="1"/>
    <xf numFmtId="0" fontId="16" fillId="0" borderId="0" xfId="0" applyFont="1" applyFill="1"/>
    <xf numFmtId="0" fontId="16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/>
    <xf numFmtId="166" fontId="17" fillId="0" borderId="1" xfId="0" applyNumberFormat="1" applyFont="1" applyFill="1" applyBorder="1"/>
    <xf numFmtId="3" fontId="17" fillId="0" borderId="1" xfId="0" applyNumberFormat="1" applyFont="1" applyBorder="1"/>
    <xf numFmtId="0" fontId="17" fillId="0" borderId="0" xfId="0" applyFont="1" applyFill="1"/>
    <xf numFmtId="0" fontId="17" fillId="0" borderId="3" xfId="0" applyFont="1" applyFill="1" applyBorder="1"/>
    <xf numFmtId="0" fontId="17" fillId="0" borderId="4" xfId="0" applyFont="1" applyFill="1" applyBorder="1"/>
    <xf numFmtId="1" fontId="16" fillId="0" borderId="1" xfId="0" applyNumberFormat="1" applyFont="1" applyFill="1" applyBorder="1" applyAlignment="1">
      <alignment vertical="center"/>
    </xf>
    <xf numFmtId="0" fontId="16" fillId="0" borderId="4" xfId="0" applyFont="1" applyFill="1" applyBorder="1"/>
    <xf numFmtId="0" fontId="17" fillId="0" borderId="5" xfId="0" applyFont="1" applyFill="1" applyBorder="1"/>
    <xf numFmtId="0" fontId="9" fillId="0" borderId="1" xfId="2" applyFont="1" applyFill="1" applyBorder="1" applyAlignment="1">
      <alignment horizontal="left" vertical="center" wrapText="1"/>
    </xf>
    <xf numFmtId="2" fontId="9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1" fontId="9" fillId="0" borderId="1" xfId="3" applyNumberFormat="1" applyFont="1" applyFill="1" applyBorder="1" applyAlignment="1">
      <alignment horizontal="center" vertical="center" wrapText="1"/>
    </xf>
    <xf numFmtId="41" fontId="9" fillId="0" borderId="1" xfId="2" applyNumberFormat="1" applyFont="1" applyFill="1" applyBorder="1" applyAlignment="1">
      <alignment horizontal="centerContinuous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9" fillId="0" borderId="1" xfId="2" applyNumberFormat="1" applyFont="1" applyFill="1" applyBorder="1" applyAlignment="1">
      <alignment horizontal="center" vertical="center" wrapText="1"/>
    </xf>
  </cellXfs>
  <cellStyles count="13">
    <cellStyle name="Comma" xfId="1" builtinId="3"/>
    <cellStyle name="Comma 2 2" xfId="8"/>
    <cellStyle name="Comma 5" xfId="4"/>
    <cellStyle name="Comma 9" xfId="9"/>
    <cellStyle name="Normal" xfId="0" builtinId="0"/>
    <cellStyle name="Normal 2" xfId="2"/>
    <cellStyle name="Normal 2 2" xfId="5"/>
    <cellStyle name="Normal 2 2 2" xfId="12"/>
    <cellStyle name="Normal 2 3" xfId="11"/>
    <cellStyle name="Normal 3" xfId="3"/>
    <cellStyle name="Normal 3 2" xfId="7"/>
    <cellStyle name="Normal 6" xfId="6"/>
    <cellStyle name="Percent 2" xfId="1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Khu%20260%20dai%20lo%20apec/luu/2%20ho%20trung%20va%20hai/BTH%20Hai%20Trung%20DA%20dai%20lo%20AP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 PA DT"/>
      <sheetName val="CHI PHI THAM TRA"/>
      <sheetName val="BTH"/>
      <sheetName val="Gia vkt"/>
    </sheetNames>
    <sheetDataSet>
      <sheetData sheetId="0"/>
      <sheetData sheetId="1"/>
      <sheetData sheetId="2"/>
      <sheetData sheetId="3">
        <row r="1">
          <cell r="C1" t="str">
            <v>WC (trong nhà có hầm) (lập dự toán)</v>
          </cell>
          <cell r="D1" t="str">
            <v>m2</v>
          </cell>
          <cell r="E1">
            <v>8180523.5100000007</v>
          </cell>
          <cell r="F1">
            <v>7362471.1590000009</v>
          </cell>
        </row>
        <row r="2">
          <cell r="C2" t="str">
            <v>WC (trong nhà có hầm) (lập dự toán)</v>
          </cell>
          <cell r="D2" t="str">
            <v>m2</v>
          </cell>
          <cell r="E2">
            <v>8180523.5100000007</v>
          </cell>
          <cell r="F2">
            <v>7362471.1590000009</v>
          </cell>
        </row>
        <row r="3">
          <cell r="C3" t="str">
            <v>WC (trong nhà không hầm) (lập dự toán)</v>
          </cell>
          <cell r="D3" t="str">
            <v>m2</v>
          </cell>
          <cell r="E3">
            <v>4069888.2600000002</v>
          </cell>
          <cell r="F3">
            <v>3662899.4340000004</v>
          </cell>
        </row>
        <row r="4">
          <cell r="C4" t="str">
            <v>WC (trong nhà không hầm) (lập dự toán)</v>
          </cell>
          <cell r="D4" t="str">
            <v>m2</v>
          </cell>
          <cell r="E4">
            <v>4069888.2600000002</v>
          </cell>
          <cell r="F4">
            <v>3662899.4340000004</v>
          </cell>
        </row>
        <row r="5">
          <cell r="C5" t="str">
            <v>WC (trong nhà không hầm) (lập dự toán)</v>
          </cell>
          <cell r="D5" t="str">
            <v>m2</v>
          </cell>
          <cell r="E5">
            <v>4069888.2600000002</v>
          </cell>
          <cell r="F5">
            <v>3662899.4340000004</v>
          </cell>
        </row>
        <row r="6">
          <cell r="C6" t="str">
            <v>tường 10 tô 2 (bồn nước) (lập dự toán)</v>
          </cell>
          <cell r="D6" t="str">
            <v>m2</v>
          </cell>
          <cell r="E6">
            <v>325498.62000000005</v>
          </cell>
          <cell r="F6">
            <v>292948.75800000003</v>
          </cell>
        </row>
        <row r="7">
          <cell r="C7" t="str">
            <v>tường 10 tô 2 (bồn nước) (lập dự toán)</v>
          </cell>
          <cell r="D7" t="str">
            <v>m2</v>
          </cell>
          <cell r="E7">
            <v>325498.62000000005</v>
          </cell>
          <cell r="F7">
            <v>292948.75800000003</v>
          </cell>
        </row>
        <row r="8">
          <cell r="C8" t="str">
            <v>gạch men ốp bồn nước (lập dự toán)</v>
          </cell>
          <cell r="D8" t="str">
            <v>m2</v>
          </cell>
          <cell r="E8">
            <v>313376.31000000006</v>
          </cell>
          <cell r="F8">
            <v>282038.67900000006</v>
          </cell>
        </row>
        <row r="9">
          <cell r="C9" t="str">
            <v>Trần thạch cao</v>
          </cell>
          <cell r="D9" t="str">
            <v>m2</v>
          </cell>
          <cell r="E9">
            <v>179193.96000000002</v>
          </cell>
          <cell r="F9">
            <v>161274.56400000001</v>
          </cell>
        </row>
        <row r="10">
          <cell r="C10" t="str">
            <v>Mái che tol</v>
          </cell>
          <cell r="D10" t="str">
            <v>m2</v>
          </cell>
          <cell r="E10">
            <v>333000.00000000006</v>
          </cell>
          <cell r="F10">
            <v>299700.00000000006</v>
          </cell>
        </row>
        <row r="11">
          <cell r="C11" t="str">
            <v>BT.01</v>
          </cell>
          <cell r="D11">
            <v>8439163</v>
          </cell>
          <cell r="E11">
            <v>9367470.9300000016</v>
          </cell>
          <cell r="F11">
            <v>8430723.8370000012</v>
          </cell>
        </row>
        <row r="12">
          <cell r="C12" t="str">
            <v>BT.02</v>
          </cell>
          <cell r="D12">
            <v>7971811</v>
          </cell>
          <cell r="E12">
            <v>8848710.2100000009</v>
          </cell>
          <cell r="F12">
            <v>7963839.1890000012</v>
          </cell>
        </row>
        <row r="13">
          <cell r="C13" t="str">
            <v>BT.03</v>
          </cell>
          <cell r="D13">
            <v>7581323</v>
          </cell>
          <cell r="E13">
            <v>8415268.5300000012</v>
          </cell>
          <cell r="F13">
            <v>7573741.6770000011</v>
          </cell>
        </row>
        <row r="14">
          <cell r="C14" t="str">
            <v>BT.04</v>
          </cell>
          <cell r="D14">
            <v>7464713</v>
          </cell>
          <cell r="E14">
            <v>8285831.4300000006</v>
          </cell>
          <cell r="F14">
            <v>7457248.2870000005</v>
          </cell>
        </row>
        <row r="15">
          <cell r="C15" t="str">
            <v>BT.05</v>
          </cell>
          <cell r="D15">
            <v>7642592</v>
          </cell>
          <cell r="E15">
            <v>8483277.120000001</v>
          </cell>
          <cell r="F15">
            <v>7634949.4080000008</v>
          </cell>
        </row>
        <row r="16">
          <cell r="C16" t="str">
            <v>C2.01</v>
          </cell>
          <cell r="D16">
            <v>6432390</v>
          </cell>
          <cell r="E16">
            <v>7139952.9000000004</v>
          </cell>
          <cell r="F16">
            <v>6425957.6100000003</v>
          </cell>
        </row>
        <row r="17">
          <cell r="C17" t="str">
            <v>C2.02</v>
          </cell>
          <cell r="D17">
            <v>6315109</v>
          </cell>
          <cell r="E17">
            <v>7009770.9900000002</v>
          </cell>
          <cell r="F17">
            <v>6308793.8910000008</v>
          </cell>
        </row>
        <row r="18">
          <cell r="C18" t="str">
            <v>C2.03</v>
          </cell>
          <cell r="D18">
            <v>6182488</v>
          </cell>
          <cell r="E18">
            <v>6862561.6800000006</v>
          </cell>
          <cell r="F18">
            <v>6176305.512000001</v>
          </cell>
        </row>
        <row r="19">
          <cell r="C19" t="str">
            <v>C2.04</v>
          </cell>
          <cell r="D19">
            <v>6161783</v>
          </cell>
          <cell r="E19">
            <v>6839579.1300000008</v>
          </cell>
          <cell r="F19">
            <v>6155621.2170000011</v>
          </cell>
        </row>
        <row r="20">
          <cell r="C20" t="str">
            <v>C2.05</v>
          </cell>
          <cell r="D20">
            <v>6044502</v>
          </cell>
          <cell r="E20">
            <v>6709397.2200000007</v>
          </cell>
          <cell r="F20">
            <v>6038457.4980000006</v>
          </cell>
        </row>
        <row r="21">
          <cell r="C21" t="str">
            <v>C2.06</v>
          </cell>
          <cell r="D21">
            <v>5911882</v>
          </cell>
          <cell r="E21">
            <v>6562189.0200000005</v>
          </cell>
          <cell r="F21">
            <v>5905970.1180000007</v>
          </cell>
        </row>
        <row r="22">
          <cell r="C22" t="str">
            <v>C2.07</v>
          </cell>
          <cell r="D22">
            <v>6076737</v>
          </cell>
          <cell r="E22">
            <v>6745178.0700000003</v>
          </cell>
          <cell r="F22">
            <v>6070660.2630000003</v>
          </cell>
        </row>
        <row r="23">
          <cell r="C23" t="str">
            <v>C2.08</v>
          </cell>
          <cell r="D23">
            <v>5959313</v>
          </cell>
          <cell r="E23">
            <v>6614837.4300000006</v>
          </cell>
          <cell r="F23">
            <v>5953353.6870000008</v>
          </cell>
        </row>
        <row r="24">
          <cell r="C24" t="str">
            <v>C2.09</v>
          </cell>
          <cell r="D24">
            <v>5828476</v>
          </cell>
          <cell r="E24">
            <v>6469608.3600000003</v>
          </cell>
          <cell r="F24">
            <v>5822647.5240000002</v>
          </cell>
        </row>
        <row r="25">
          <cell r="C25" t="str">
            <v>C2.10</v>
          </cell>
          <cell r="D25">
            <v>6076737</v>
          </cell>
          <cell r="E25">
            <v>6745178.0700000003</v>
          </cell>
          <cell r="F25">
            <v>6070660.2630000003</v>
          </cell>
        </row>
        <row r="26">
          <cell r="C26" t="str">
            <v>C2.11</v>
          </cell>
          <cell r="D26">
            <v>5959313</v>
          </cell>
          <cell r="E26">
            <v>6614837.4300000006</v>
          </cell>
          <cell r="F26">
            <v>5953353.6870000008</v>
          </cell>
        </row>
        <row r="27">
          <cell r="C27" t="str">
            <v>C2.12</v>
          </cell>
          <cell r="D27">
            <v>5828476</v>
          </cell>
          <cell r="E27">
            <v>6469608.3600000003</v>
          </cell>
          <cell r="F27">
            <v>5822647.5240000002</v>
          </cell>
        </row>
        <row r="28">
          <cell r="C28" t="str">
            <v>C2.13</v>
          </cell>
          <cell r="D28">
            <v>6039472</v>
          </cell>
          <cell r="E28">
            <v>6703813.9200000009</v>
          </cell>
          <cell r="F28">
            <v>6033432.5280000009</v>
          </cell>
        </row>
        <row r="29">
          <cell r="C29" t="str">
            <v>C2.14</v>
          </cell>
          <cell r="D29">
            <v>5922213</v>
          </cell>
          <cell r="E29">
            <v>6573656.4300000006</v>
          </cell>
          <cell r="F29">
            <v>5916290.7870000005</v>
          </cell>
        </row>
        <row r="30">
          <cell r="C30" t="str">
            <v>C2.15</v>
          </cell>
          <cell r="D30">
            <v>5797042</v>
          </cell>
          <cell r="E30">
            <v>6434716.6200000001</v>
          </cell>
          <cell r="F30">
            <v>5791244.9580000006</v>
          </cell>
        </row>
        <row r="31">
          <cell r="C31" t="str">
            <v>C2.16</v>
          </cell>
          <cell r="D31">
            <v>5768865</v>
          </cell>
          <cell r="E31">
            <v>6403440.1500000004</v>
          </cell>
          <cell r="F31">
            <v>5763096.1350000007</v>
          </cell>
        </row>
        <row r="32">
          <cell r="C32" t="str">
            <v>C2.17</v>
          </cell>
          <cell r="D32">
            <v>5651606</v>
          </cell>
          <cell r="E32">
            <v>6273282.6600000001</v>
          </cell>
          <cell r="F32">
            <v>5645954.3940000003</v>
          </cell>
        </row>
        <row r="33">
          <cell r="C33" t="str">
            <v>C2.18</v>
          </cell>
          <cell r="D33">
            <v>5526435</v>
          </cell>
          <cell r="E33">
            <v>6134342.8500000006</v>
          </cell>
          <cell r="F33">
            <v>5520908.5650000004</v>
          </cell>
        </row>
        <row r="34">
          <cell r="C34" t="str">
            <v>C2.19</v>
          </cell>
          <cell r="D34">
            <v>5683674</v>
          </cell>
          <cell r="E34">
            <v>6308878.1400000006</v>
          </cell>
          <cell r="F34">
            <v>5677990.3260000004</v>
          </cell>
        </row>
        <row r="35">
          <cell r="C35" t="str">
            <v>C2.20</v>
          </cell>
          <cell r="D35">
            <v>5566416</v>
          </cell>
          <cell r="E35">
            <v>6178721.7600000007</v>
          </cell>
          <cell r="F35">
            <v>5560849.5840000007</v>
          </cell>
        </row>
        <row r="36">
          <cell r="C36" t="str">
            <v>C2.21</v>
          </cell>
          <cell r="D36">
            <v>5441244</v>
          </cell>
          <cell r="E36">
            <v>6039780.8400000008</v>
          </cell>
          <cell r="F36">
            <v>5435802.756000001</v>
          </cell>
        </row>
        <row r="37">
          <cell r="C37" t="str">
            <v>C2.22</v>
          </cell>
          <cell r="D37">
            <v>5683674</v>
          </cell>
          <cell r="E37">
            <v>6308878.1400000006</v>
          </cell>
          <cell r="F37">
            <v>5677990.3260000004</v>
          </cell>
        </row>
        <row r="38">
          <cell r="C38" t="str">
            <v>C2.23</v>
          </cell>
          <cell r="D38">
            <v>5566416</v>
          </cell>
          <cell r="E38">
            <v>6178721.7600000007</v>
          </cell>
          <cell r="F38">
            <v>5560849.5840000007</v>
          </cell>
        </row>
        <row r="39">
          <cell r="C39" t="str">
            <v>C2.24</v>
          </cell>
          <cell r="D39">
            <v>5441244</v>
          </cell>
          <cell r="E39">
            <v>6039780.8400000008</v>
          </cell>
          <cell r="F39">
            <v>5435802.756000001</v>
          </cell>
        </row>
        <row r="40">
          <cell r="C40" t="str">
            <v>C3.01</v>
          </cell>
          <cell r="D40">
            <v>6061741</v>
          </cell>
          <cell r="E40">
            <v>6728532.5100000007</v>
          </cell>
          <cell r="F40">
            <v>6055679.2590000005</v>
          </cell>
        </row>
        <row r="41">
          <cell r="C41" t="str">
            <v>C3.02</v>
          </cell>
          <cell r="D41">
            <v>6061318</v>
          </cell>
          <cell r="E41">
            <v>6728062.9800000004</v>
          </cell>
          <cell r="F41">
            <v>6055256.682000001</v>
          </cell>
        </row>
        <row r="42">
          <cell r="C42" t="str">
            <v>C3.03</v>
          </cell>
          <cell r="D42">
            <v>5953933</v>
          </cell>
          <cell r="E42">
            <v>6608865.6300000008</v>
          </cell>
          <cell r="F42">
            <v>5947979.0670000007</v>
          </cell>
        </row>
        <row r="43">
          <cell r="C43" t="str">
            <v>C3.04</v>
          </cell>
          <cell r="D43">
            <v>5736764</v>
          </cell>
          <cell r="E43">
            <v>6367808.040000001</v>
          </cell>
          <cell r="F43">
            <v>5731027.2360000014</v>
          </cell>
        </row>
        <row r="44">
          <cell r="C44" t="str">
            <v>C3.05</v>
          </cell>
          <cell r="D44">
            <v>5897406</v>
          </cell>
          <cell r="E44">
            <v>6546120.6600000001</v>
          </cell>
          <cell r="F44">
            <v>5891508.5940000005</v>
          </cell>
        </row>
        <row r="45">
          <cell r="C45" t="str">
            <v>C3.06</v>
          </cell>
          <cell r="D45">
            <v>5896982</v>
          </cell>
          <cell r="E45">
            <v>6545650.0200000005</v>
          </cell>
          <cell r="F45">
            <v>5891085.0180000002</v>
          </cell>
        </row>
        <row r="46">
          <cell r="C46" t="str">
            <v>C3.07</v>
          </cell>
          <cell r="D46">
            <v>5789597</v>
          </cell>
          <cell r="E46">
            <v>6426452.6700000009</v>
          </cell>
          <cell r="F46">
            <v>5783807.4030000009</v>
          </cell>
        </row>
        <row r="47">
          <cell r="C47" t="str">
            <v>C3.08</v>
          </cell>
          <cell r="D47">
            <v>5572428</v>
          </cell>
          <cell r="E47">
            <v>6185395.080000001</v>
          </cell>
          <cell r="F47">
            <v>5566855.5720000006</v>
          </cell>
        </row>
        <row r="48">
          <cell r="C48" t="str">
            <v>C3.09</v>
          </cell>
          <cell r="D48">
            <v>5897406</v>
          </cell>
          <cell r="E48">
            <v>6546120.6600000001</v>
          </cell>
          <cell r="F48">
            <v>5891508.5940000005</v>
          </cell>
        </row>
        <row r="49">
          <cell r="C49" t="str">
            <v>C3.10</v>
          </cell>
          <cell r="D49">
            <v>5896982</v>
          </cell>
          <cell r="E49">
            <v>6545650.0200000005</v>
          </cell>
          <cell r="F49">
            <v>5891085.0180000002</v>
          </cell>
        </row>
        <row r="50">
          <cell r="C50" t="str">
            <v>C3.11</v>
          </cell>
          <cell r="D50">
            <v>5789597</v>
          </cell>
          <cell r="E50">
            <v>6426452.6700000009</v>
          </cell>
          <cell r="F50">
            <v>5783807.4030000009</v>
          </cell>
        </row>
        <row r="51">
          <cell r="C51" t="str">
            <v>C3.12</v>
          </cell>
          <cell r="D51">
            <v>5572428</v>
          </cell>
          <cell r="E51">
            <v>6185395.080000001</v>
          </cell>
          <cell r="F51">
            <v>5566855.5720000006</v>
          </cell>
        </row>
        <row r="52">
          <cell r="C52" t="str">
            <v>C3.13</v>
          </cell>
          <cell r="D52">
            <v>5914610</v>
          </cell>
          <cell r="E52">
            <v>6565217.1000000006</v>
          </cell>
          <cell r="F52">
            <v>5908695.3900000006</v>
          </cell>
        </row>
        <row r="53">
          <cell r="C53" t="str">
            <v>C3.14</v>
          </cell>
          <cell r="D53">
            <v>5914186</v>
          </cell>
          <cell r="E53">
            <v>6564746.4600000009</v>
          </cell>
          <cell r="F53">
            <v>5908271.8140000012</v>
          </cell>
        </row>
        <row r="54">
          <cell r="C54" t="str">
            <v>C3.15</v>
          </cell>
          <cell r="D54">
            <v>5806802</v>
          </cell>
          <cell r="E54">
            <v>6445550.2200000007</v>
          </cell>
          <cell r="F54">
            <v>5800995.1980000008</v>
          </cell>
        </row>
        <row r="55">
          <cell r="C55" t="str">
            <v>C3.16</v>
          </cell>
          <cell r="D55">
            <v>5589632</v>
          </cell>
          <cell r="E55">
            <v>6204491.5200000005</v>
          </cell>
          <cell r="F55">
            <v>5584042.3680000007</v>
          </cell>
        </row>
        <row r="56">
          <cell r="C56" t="str">
            <v>C3.17</v>
          </cell>
          <cell r="D56">
            <v>5929532</v>
          </cell>
          <cell r="E56">
            <v>6581780.5200000005</v>
          </cell>
          <cell r="F56">
            <v>5923602.4680000003</v>
          </cell>
        </row>
        <row r="57">
          <cell r="C57" t="str">
            <v>C3.18</v>
          </cell>
          <cell r="D57">
            <v>5929108</v>
          </cell>
          <cell r="E57">
            <v>6581309.8800000008</v>
          </cell>
          <cell r="F57">
            <v>5923178.8920000009</v>
          </cell>
        </row>
        <row r="58">
          <cell r="C58" t="str">
            <v>C3.19</v>
          </cell>
          <cell r="D58">
            <v>5821723</v>
          </cell>
          <cell r="E58">
            <v>6462112.5300000003</v>
          </cell>
          <cell r="F58">
            <v>5815901.2770000007</v>
          </cell>
        </row>
        <row r="59">
          <cell r="C59" t="str">
            <v>C3.20</v>
          </cell>
          <cell r="D59">
            <v>5604554</v>
          </cell>
          <cell r="E59">
            <v>6221054.9400000004</v>
          </cell>
          <cell r="F59">
            <v>5598949.4460000005</v>
          </cell>
        </row>
        <row r="60">
          <cell r="C60" t="str">
            <v>C3.21</v>
          </cell>
          <cell r="D60">
            <v>5525106</v>
          </cell>
          <cell r="E60">
            <v>6132867.6600000001</v>
          </cell>
          <cell r="F60">
            <v>5519580.8940000003</v>
          </cell>
        </row>
        <row r="61">
          <cell r="C61" t="str">
            <v>C3.22</v>
          </cell>
          <cell r="D61">
            <v>5524682</v>
          </cell>
          <cell r="E61">
            <v>6132397.0200000005</v>
          </cell>
          <cell r="F61">
            <v>5519157.3180000009</v>
          </cell>
        </row>
        <row r="62">
          <cell r="C62" t="str">
            <v>C3.23</v>
          </cell>
          <cell r="D62">
            <v>5417298</v>
          </cell>
          <cell r="E62">
            <v>6013200.7800000003</v>
          </cell>
          <cell r="F62">
            <v>5411880.7020000005</v>
          </cell>
        </row>
        <row r="63">
          <cell r="C63" t="str">
            <v>C3.24</v>
          </cell>
          <cell r="D63">
            <v>5200169</v>
          </cell>
          <cell r="E63">
            <v>5772187.5900000008</v>
          </cell>
          <cell r="F63">
            <v>5194968.8310000012</v>
          </cell>
        </row>
        <row r="64">
          <cell r="C64" t="str">
            <v>C3.25</v>
          </cell>
          <cell r="D64">
            <v>5564694</v>
          </cell>
          <cell r="E64">
            <v>6176810.3400000008</v>
          </cell>
          <cell r="F64">
            <v>5559129.3060000008</v>
          </cell>
        </row>
        <row r="65">
          <cell r="C65" t="str">
            <v>C3.26</v>
          </cell>
          <cell r="D65">
            <v>5564270</v>
          </cell>
          <cell r="E65">
            <v>6176339.7000000002</v>
          </cell>
          <cell r="F65">
            <v>5558705.7300000004</v>
          </cell>
        </row>
        <row r="66">
          <cell r="C66" t="str">
            <v>C3.27</v>
          </cell>
          <cell r="D66">
            <v>5456886</v>
          </cell>
          <cell r="E66">
            <v>6057143.4600000009</v>
          </cell>
          <cell r="F66">
            <v>5451429.114000001</v>
          </cell>
        </row>
        <row r="67">
          <cell r="C67" t="str">
            <v>C3.28</v>
          </cell>
          <cell r="D67">
            <v>5239717</v>
          </cell>
          <cell r="E67">
            <v>5816085.8700000001</v>
          </cell>
          <cell r="F67">
            <v>5234477.2829999998</v>
          </cell>
        </row>
        <row r="68">
          <cell r="C68" t="str">
            <v>C3.29</v>
          </cell>
          <cell r="D68">
            <v>5564694</v>
          </cell>
          <cell r="E68">
            <v>6176810.3400000008</v>
          </cell>
          <cell r="F68">
            <v>5559129.3060000008</v>
          </cell>
        </row>
        <row r="69">
          <cell r="C69" t="str">
            <v>C3.30</v>
          </cell>
          <cell r="D69">
            <v>5564270</v>
          </cell>
          <cell r="E69">
            <v>6176339.7000000002</v>
          </cell>
          <cell r="F69">
            <v>5558705.7300000004</v>
          </cell>
        </row>
        <row r="70">
          <cell r="C70" t="str">
            <v>C3.31</v>
          </cell>
          <cell r="D70">
            <v>5456886</v>
          </cell>
          <cell r="E70">
            <v>6057143.4600000009</v>
          </cell>
          <cell r="F70">
            <v>5451429.114000001</v>
          </cell>
        </row>
        <row r="71">
          <cell r="C71" t="str">
            <v>C3.32</v>
          </cell>
          <cell r="D71">
            <v>5239717</v>
          </cell>
          <cell r="E71">
            <v>5816085.8700000001</v>
          </cell>
          <cell r="F71">
            <v>5234477.2829999998</v>
          </cell>
        </row>
        <row r="72">
          <cell r="C72" t="str">
            <v>C3.33</v>
          </cell>
          <cell r="D72">
            <v>5585563</v>
          </cell>
          <cell r="E72">
            <v>6199974.9300000006</v>
          </cell>
          <cell r="F72">
            <v>5579977.4370000008</v>
          </cell>
        </row>
        <row r="73">
          <cell r="C73" t="str">
            <v>C3.34</v>
          </cell>
          <cell r="D73">
            <v>5585139</v>
          </cell>
          <cell r="E73">
            <v>6199504.290000001</v>
          </cell>
          <cell r="F73">
            <v>5579553.8610000014</v>
          </cell>
        </row>
        <row r="74">
          <cell r="C74" t="str">
            <v>C3.35</v>
          </cell>
          <cell r="D74">
            <v>5477754</v>
          </cell>
          <cell r="E74">
            <v>6080306.9400000004</v>
          </cell>
          <cell r="F74">
            <v>5472276.2460000003</v>
          </cell>
        </row>
        <row r="75">
          <cell r="C75" t="str">
            <v>C3.36</v>
          </cell>
          <cell r="D75">
            <v>5260585</v>
          </cell>
          <cell r="E75">
            <v>5839249.3500000006</v>
          </cell>
          <cell r="F75">
            <v>5255324.415000001</v>
          </cell>
        </row>
        <row r="76">
          <cell r="C76" t="str">
            <v>C3.37</v>
          </cell>
          <cell r="D76">
            <v>5596820</v>
          </cell>
          <cell r="E76">
            <v>6212470.2000000002</v>
          </cell>
          <cell r="F76">
            <v>5591223.1800000006</v>
          </cell>
        </row>
        <row r="77">
          <cell r="C77" t="str">
            <v>C3.38</v>
          </cell>
          <cell r="D77">
            <v>5596396</v>
          </cell>
          <cell r="E77">
            <v>6211999.5600000005</v>
          </cell>
          <cell r="F77">
            <v>5590799.6040000003</v>
          </cell>
        </row>
        <row r="78">
          <cell r="C78" t="str">
            <v>C3.39</v>
          </cell>
          <cell r="D78">
            <v>5489012</v>
          </cell>
          <cell r="E78">
            <v>6092803.3200000003</v>
          </cell>
          <cell r="F78">
            <v>5483522.9880000008</v>
          </cell>
        </row>
        <row r="79">
          <cell r="C79" t="str">
            <v>C3.40</v>
          </cell>
          <cell r="D79">
            <v>5271842</v>
          </cell>
          <cell r="E79">
            <v>5851744.6200000001</v>
          </cell>
          <cell r="F79">
            <v>5266570.1579999998</v>
          </cell>
        </row>
        <row r="80">
          <cell r="C80" t="str">
            <v>C4.01</v>
          </cell>
          <cell r="D80">
            <v>4182924</v>
          </cell>
          <cell r="E80">
            <v>4643045.6400000006</v>
          </cell>
          <cell r="F80">
            <v>4178741.0760000008</v>
          </cell>
        </row>
        <row r="81">
          <cell r="C81" t="str">
            <v>C4.02</v>
          </cell>
          <cell r="D81">
            <v>4189656</v>
          </cell>
          <cell r="E81">
            <v>4650518.16</v>
          </cell>
          <cell r="F81">
            <v>4185466.344</v>
          </cell>
        </row>
        <row r="82">
          <cell r="C82" t="str">
            <v>C4.03</v>
          </cell>
          <cell r="D82">
            <v>4082272</v>
          </cell>
          <cell r="E82">
            <v>4531321.9200000009</v>
          </cell>
          <cell r="F82">
            <v>4078189.7280000011</v>
          </cell>
        </row>
        <row r="83">
          <cell r="C83" t="str">
            <v>C4.04</v>
          </cell>
          <cell r="D83">
            <v>3865102</v>
          </cell>
          <cell r="E83">
            <v>4290263.2200000007</v>
          </cell>
          <cell r="F83">
            <v>3861236.8980000005</v>
          </cell>
        </row>
        <row r="84">
          <cell r="C84" t="str">
            <v>C4.05</v>
          </cell>
          <cell r="D84">
            <v>3945111</v>
          </cell>
          <cell r="E84">
            <v>4379073.21</v>
          </cell>
          <cell r="F84">
            <v>3941165.889</v>
          </cell>
        </row>
        <row r="85">
          <cell r="C85" t="str">
            <v>C4.06</v>
          </cell>
          <cell r="D85">
            <v>3951843</v>
          </cell>
          <cell r="E85">
            <v>4386545.7300000004</v>
          </cell>
          <cell r="F85">
            <v>3947891.1570000006</v>
          </cell>
        </row>
        <row r="86">
          <cell r="C86" t="str">
            <v>C4.07</v>
          </cell>
          <cell r="D86">
            <v>3844459</v>
          </cell>
          <cell r="E86">
            <v>4267349.49</v>
          </cell>
          <cell r="F86">
            <v>3840614.5410000002</v>
          </cell>
        </row>
        <row r="87">
          <cell r="C87" t="str">
            <v>C4.08</v>
          </cell>
          <cell r="D87">
            <v>3627290</v>
          </cell>
          <cell r="E87">
            <v>4026291.9000000004</v>
          </cell>
          <cell r="F87">
            <v>3623662.7100000004</v>
          </cell>
        </row>
        <row r="88">
          <cell r="C88" t="str">
            <v>C4.09</v>
          </cell>
          <cell r="D88">
            <v>3945111</v>
          </cell>
          <cell r="E88">
            <v>4379073.21</v>
          </cell>
          <cell r="F88">
            <v>3941165.889</v>
          </cell>
        </row>
        <row r="89">
          <cell r="C89" t="str">
            <v>C4.10</v>
          </cell>
          <cell r="D89">
            <v>3951843</v>
          </cell>
          <cell r="E89">
            <v>4386545.7300000004</v>
          </cell>
          <cell r="F89">
            <v>3947891.1570000006</v>
          </cell>
        </row>
        <row r="90">
          <cell r="C90" t="str">
            <v>C4.11</v>
          </cell>
          <cell r="D90">
            <v>3844459</v>
          </cell>
          <cell r="E90">
            <v>4267349.49</v>
          </cell>
          <cell r="F90">
            <v>3840614.5410000002</v>
          </cell>
        </row>
        <row r="91">
          <cell r="C91" t="str">
            <v>C4.12</v>
          </cell>
          <cell r="D91">
            <v>3627290</v>
          </cell>
          <cell r="E91">
            <v>4026291.9000000004</v>
          </cell>
          <cell r="F91">
            <v>3623662.7100000004</v>
          </cell>
        </row>
        <row r="92">
          <cell r="C92" t="str">
            <v>C4.13</v>
          </cell>
          <cell r="D92">
            <v>3964750</v>
          </cell>
          <cell r="E92">
            <v>4400872.5</v>
          </cell>
          <cell r="F92">
            <v>3960785.25</v>
          </cell>
        </row>
        <row r="93">
          <cell r="C93" t="str">
            <v>C4.14</v>
          </cell>
          <cell r="D93">
            <v>3971482</v>
          </cell>
          <cell r="E93">
            <v>4408345.0200000005</v>
          </cell>
          <cell r="F93">
            <v>3967510.5180000006</v>
          </cell>
        </row>
        <row r="94">
          <cell r="C94" t="str">
            <v>C4.15</v>
          </cell>
          <cell r="D94">
            <v>3864097</v>
          </cell>
          <cell r="E94">
            <v>4289147.67</v>
          </cell>
          <cell r="F94">
            <v>3860232.9029999999</v>
          </cell>
        </row>
        <row r="95">
          <cell r="C95" t="str">
            <v>C4.16</v>
          </cell>
          <cell r="D95">
            <v>3646928</v>
          </cell>
          <cell r="E95">
            <v>4048090.0800000005</v>
          </cell>
          <cell r="F95">
            <v>3643281.0720000006</v>
          </cell>
        </row>
        <row r="96">
          <cell r="C96" t="str">
            <v>C4.17</v>
          </cell>
          <cell r="D96">
            <v>3984454</v>
          </cell>
          <cell r="E96">
            <v>4422743.9400000004</v>
          </cell>
          <cell r="F96">
            <v>3980469.5460000006</v>
          </cell>
        </row>
        <row r="97">
          <cell r="C97" t="str">
            <v>C4.18</v>
          </cell>
          <cell r="D97">
            <v>3991189</v>
          </cell>
          <cell r="E97">
            <v>4430219.79</v>
          </cell>
          <cell r="F97">
            <v>3987197.8110000002</v>
          </cell>
        </row>
        <row r="98">
          <cell r="C98" t="str">
            <v>C4.19</v>
          </cell>
          <cell r="D98">
            <v>3883802</v>
          </cell>
          <cell r="E98">
            <v>4311020.2200000007</v>
          </cell>
          <cell r="F98">
            <v>3879918.1980000008</v>
          </cell>
        </row>
        <row r="99">
          <cell r="C99" t="str">
            <v>C4.20</v>
          </cell>
          <cell r="D99">
            <v>3666633</v>
          </cell>
          <cell r="E99">
            <v>4069962.6300000004</v>
          </cell>
          <cell r="F99">
            <v>3662966.3670000006</v>
          </cell>
        </row>
        <row r="100">
          <cell r="C100" t="str">
            <v>C4.21</v>
          </cell>
          <cell r="D100">
            <v>3984454</v>
          </cell>
          <cell r="E100">
            <v>4422743.9400000004</v>
          </cell>
          <cell r="F100">
            <v>3980469.5460000006</v>
          </cell>
        </row>
        <row r="101">
          <cell r="C101" t="str">
            <v>C4.22</v>
          </cell>
          <cell r="D101">
            <v>3991189</v>
          </cell>
          <cell r="E101">
            <v>4430219.79</v>
          </cell>
          <cell r="F101">
            <v>3987197.8110000002</v>
          </cell>
        </row>
        <row r="102">
          <cell r="C102" t="str">
            <v>C4.23</v>
          </cell>
          <cell r="D102">
            <v>3883802</v>
          </cell>
          <cell r="E102">
            <v>4311020.2200000007</v>
          </cell>
          <cell r="F102">
            <v>3879918.1980000008</v>
          </cell>
        </row>
        <row r="103">
          <cell r="C103" t="str">
            <v>C4.24</v>
          </cell>
          <cell r="D103">
            <v>3666633</v>
          </cell>
          <cell r="E103">
            <v>4069962.6300000004</v>
          </cell>
          <cell r="F103">
            <v>3662966.3670000006</v>
          </cell>
        </row>
        <row r="104">
          <cell r="C104" t="str">
            <v>T.01</v>
          </cell>
          <cell r="D104">
            <v>1863204</v>
          </cell>
          <cell r="E104">
            <v>2068156.4400000002</v>
          </cell>
          <cell r="F104">
            <v>1861340.7960000001</v>
          </cell>
        </row>
        <row r="105">
          <cell r="C105" t="str">
            <v>T.02</v>
          </cell>
          <cell r="D105">
            <v>1848762</v>
          </cell>
          <cell r="E105">
            <v>2052125.82</v>
          </cell>
          <cell r="F105">
            <v>1846913.2380000001</v>
          </cell>
        </row>
        <row r="106">
          <cell r="C106" t="str">
            <v>T.03</v>
          </cell>
          <cell r="D106">
            <v>1748901</v>
          </cell>
          <cell r="E106">
            <v>1941280.11</v>
          </cell>
          <cell r="F106">
            <v>1747152.0990000002</v>
          </cell>
        </row>
        <row r="107">
          <cell r="C107" t="str">
            <v>T.04</v>
          </cell>
          <cell r="D107">
            <v>1433427</v>
          </cell>
          <cell r="E107">
            <v>1591103.9700000002</v>
          </cell>
          <cell r="F107">
            <v>1431993.5730000003</v>
          </cell>
        </row>
        <row r="108">
          <cell r="C108" t="str">
            <v>T.05</v>
          </cell>
          <cell r="D108">
            <v>1863204</v>
          </cell>
          <cell r="E108">
            <v>2068156.4400000002</v>
          </cell>
          <cell r="F108">
            <v>1861340.7960000001</v>
          </cell>
        </row>
        <row r="109">
          <cell r="C109" t="str">
            <v>T.06</v>
          </cell>
          <cell r="D109">
            <v>1848762</v>
          </cell>
          <cell r="E109">
            <v>2052125.82</v>
          </cell>
          <cell r="F109">
            <v>1846913.2380000001</v>
          </cell>
        </row>
        <row r="110">
          <cell r="C110" t="str">
            <v>T.07</v>
          </cell>
          <cell r="D110">
            <v>1748901</v>
          </cell>
          <cell r="E110">
            <v>1941280.11</v>
          </cell>
          <cell r="F110">
            <v>1747152.0990000002</v>
          </cell>
        </row>
        <row r="111">
          <cell r="C111" t="str">
            <v>T.08</v>
          </cell>
          <cell r="D111">
            <v>1433427</v>
          </cell>
          <cell r="E111">
            <v>1591103.9700000002</v>
          </cell>
          <cell r="F111">
            <v>1431993.5730000003</v>
          </cell>
        </row>
        <row r="112">
          <cell r="C112" t="str">
            <v>T.09</v>
          </cell>
          <cell r="D112">
            <v>1886609</v>
          </cell>
          <cell r="E112">
            <v>2094135.9900000002</v>
          </cell>
          <cell r="F112">
            <v>1884722.3910000003</v>
          </cell>
        </row>
        <row r="113">
          <cell r="C113" t="str">
            <v>T.10</v>
          </cell>
          <cell r="D113">
            <v>1872166</v>
          </cell>
          <cell r="E113">
            <v>2078104.2600000002</v>
          </cell>
          <cell r="F113">
            <v>1870293.8340000003</v>
          </cell>
        </row>
        <row r="114">
          <cell r="C114" t="str">
            <v>T.11</v>
          </cell>
          <cell r="D114">
            <v>1772306</v>
          </cell>
          <cell r="E114">
            <v>1967259.6600000001</v>
          </cell>
          <cell r="F114">
            <v>1770533.6940000001</v>
          </cell>
        </row>
        <row r="115">
          <cell r="C115" t="str">
            <v>T.12</v>
          </cell>
          <cell r="D115">
            <v>1456832</v>
          </cell>
          <cell r="E115">
            <v>1617083.5200000003</v>
          </cell>
          <cell r="F115">
            <v>1455375.1680000003</v>
          </cell>
        </row>
        <row r="116">
          <cell r="C116" t="str">
            <v>T.13</v>
          </cell>
          <cell r="D116">
            <v>1905403</v>
          </cell>
          <cell r="E116">
            <v>2114997.33</v>
          </cell>
          <cell r="F116">
            <v>1903497.5970000001</v>
          </cell>
        </row>
        <row r="117">
          <cell r="C117" t="str">
            <v>T.14</v>
          </cell>
          <cell r="D117">
            <v>1890960</v>
          </cell>
          <cell r="E117">
            <v>2098965.6</v>
          </cell>
          <cell r="F117">
            <v>1889069.04</v>
          </cell>
        </row>
        <row r="118">
          <cell r="C118" t="str">
            <v>T.15</v>
          </cell>
          <cell r="D118">
            <v>1791100</v>
          </cell>
          <cell r="E118">
            <v>1988121.0000000002</v>
          </cell>
          <cell r="F118">
            <v>1789308.9000000001</v>
          </cell>
        </row>
        <row r="119">
          <cell r="C119" t="str">
            <v>T.16</v>
          </cell>
          <cell r="D119">
            <v>1475626</v>
          </cell>
          <cell r="E119">
            <v>1637944.86</v>
          </cell>
          <cell r="F119">
            <v>1474150.3740000001</v>
          </cell>
        </row>
        <row r="120">
          <cell r="C120" t="str">
            <v>T.17</v>
          </cell>
          <cell r="D120">
            <v>1905403</v>
          </cell>
          <cell r="E120">
            <v>2114997.33</v>
          </cell>
          <cell r="F120">
            <v>1903497.5970000001</v>
          </cell>
        </row>
        <row r="121">
          <cell r="C121" t="str">
            <v>T.18</v>
          </cell>
          <cell r="D121">
            <v>1890960</v>
          </cell>
          <cell r="E121">
            <v>2098965.6</v>
          </cell>
          <cell r="F121">
            <v>1889069.04</v>
          </cell>
        </row>
        <row r="122">
          <cell r="C122" t="str">
            <v>T.19</v>
          </cell>
          <cell r="D122">
            <v>1791100</v>
          </cell>
          <cell r="E122">
            <v>1988121.0000000002</v>
          </cell>
          <cell r="F122">
            <v>1789308.9000000001</v>
          </cell>
        </row>
        <row r="123">
          <cell r="C123" t="str">
            <v>T.20</v>
          </cell>
          <cell r="D123">
            <v>1475626</v>
          </cell>
          <cell r="E123">
            <v>1637944.86</v>
          </cell>
          <cell r="F123">
            <v>1474150.3740000001</v>
          </cell>
        </row>
        <row r="124">
          <cell r="C124" t="str">
            <v>T.21</v>
          </cell>
          <cell r="D124">
            <v>2109772</v>
          </cell>
          <cell r="E124">
            <v>2341846.9200000004</v>
          </cell>
          <cell r="F124">
            <v>2107662.2280000006</v>
          </cell>
        </row>
        <row r="125">
          <cell r="C125" t="str">
            <v>T.22</v>
          </cell>
          <cell r="D125">
            <v>2116909</v>
          </cell>
          <cell r="E125">
            <v>2349768.9900000002</v>
          </cell>
          <cell r="F125">
            <v>2114792.0910000005</v>
          </cell>
        </row>
        <row r="126">
          <cell r="C126" t="str">
            <v>T.23</v>
          </cell>
          <cell r="D126">
            <v>1823570</v>
          </cell>
          <cell r="E126">
            <v>2024162.7000000002</v>
          </cell>
          <cell r="F126">
            <v>1821746.4300000002</v>
          </cell>
        </row>
        <row r="127">
          <cell r="C127" t="str">
            <v>T.24</v>
          </cell>
          <cell r="D127">
            <v>1230258</v>
          </cell>
          <cell r="E127">
            <v>1365586.3800000001</v>
          </cell>
          <cell r="F127">
            <v>1229027.7420000001</v>
          </cell>
        </row>
        <row r="128">
          <cell r="C128" t="str">
            <v>T.25</v>
          </cell>
          <cell r="D128">
            <v>2109772</v>
          </cell>
          <cell r="E128">
            <v>2341846.9200000004</v>
          </cell>
          <cell r="F128">
            <v>2107662.2280000006</v>
          </cell>
        </row>
        <row r="129">
          <cell r="C129" t="str">
            <v>T.26</v>
          </cell>
          <cell r="D129">
            <v>2116909</v>
          </cell>
          <cell r="E129">
            <v>2349768.9900000002</v>
          </cell>
          <cell r="F129">
            <v>2114792.0910000005</v>
          </cell>
        </row>
        <row r="130">
          <cell r="C130" t="str">
            <v>T.27</v>
          </cell>
          <cell r="D130">
            <v>1823570</v>
          </cell>
          <cell r="E130">
            <v>2024162.7000000002</v>
          </cell>
          <cell r="F130">
            <v>1821746.4300000002</v>
          </cell>
        </row>
        <row r="131">
          <cell r="C131" t="str">
            <v>T.28</v>
          </cell>
          <cell r="D131">
            <v>1230258</v>
          </cell>
          <cell r="E131">
            <v>1365586.3800000001</v>
          </cell>
          <cell r="F131">
            <v>1229027.7420000001</v>
          </cell>
        </row>
        <row r="132">
          <cell r="C132" t="str">
            <v>T.29</v>
          </cell>
          <cell r="D132">
            <v>2133176</v>
          </cell>
          <cell r="E132">
            <v>2367825.3600000003</v>
          </cell>
          <cell r="F132">
            <v>2131042.8240000005</v>
          </cell>
        </row>
        <row r="133">
          <cell r="C133" t="str">
            <v>T.30</v>
          </cell>
          <cell r="D133">
            <v>2140314</v>
          </cell>
          <cell r="E133">
            <v>2375748.54</v>
          </cell>
          <cell r="F133">
            <v>2138173.6860000002</v>
          </cell>
        </row>
        <row r="134">
          <cell r="C134" t="str">
            <v>T.31</v>
          </cell>
          <cell r="D134">
            <v>1846974</v>
          </cell>
          <cell r="E134">
            <v>2050141.1400000001</v>
          </cell>
          <cell r="F134">
            <v>1845127.0260000001</v>
          </cell>
        </row>
        <row r="135">
          <cell r="C135" t="str">
            <v>T.32</v>
          </cell>
          <cell r="D135">
            <v>1253763</v>
          </cell>
          <cell r="E135">
            <v>1391676.9300000002</v>
          </cell>
          <cell r="F135">
            <v>1252509.2370000002</v>
          </cell>
        </row>
        <row r="136">
          <cell r="C136" t="str">
            <v>T.33</v>
          </cell>
          <cell r="D136">
            <v>2197972</v>
          </cell>
          <cell r="E136">
            <v>2439748.9200000004</v>
          </cell>
          <cell r="F136">
            <v>2195774.0280000004</v>
          </cell>
        </row>
        <row r="137">
          <cell r="C137" t="str">
            <v>T.34</v>
          </cell>
          <cell r="D137">
            <v>2213273</v>
          </cell>
          <cell r="E137">
            <v>2456733.0300000003</v>
          </cell>
          <cell r="F137">
            <v>2211059.7270000004</v>
          </cell>
        </row>
        <row r="138">
          <cell r="C138" t="str">
            <v>T.35</v>
          </cell>
          <cell r="D138">
            <v>1909934</v>
          </cell>
          <cell r="E138">
            <v>2120026.7400000002</v>
          </cell>
          <cell r="F138">
            <v>1908024.0660000003</v>
          </cell>
        </row>
        <row r="139">
          <cell r="C139" t="str">
            <v>T.36</v>
          </cell>
          <cell r="D139">
            <v>1272557</v>
          </cell>
          <cell r="E139">
            <v>1412538.27</v>
          </cell>
          <cell r="F139">
            <v>1271284.443</v>
          </cell>
        </row>
        <row r="140">
          <cell r="C140" t="str">
            <v>T.37</v>
          </cell>
          <cell r="D140">
            <v>2197972</v>
          </cell>
          <cell r="E140">
            <v>2439748.9200000004</v>
          </cell>
          <cell r="F140">
            <v>2195774.0280000004</v>
          </cell>
        </row>
        <row r="141">
          <cell r="C141" t="str">
            <v>T.38</v>
          </cell>
          <cell r="D141">
            <v>2213273</v>
          </cell>
          <cell r="E141">
            <v>2456733.0300000003</v>
          </cell>
          <cell r="F141">
            <v>2211059.7270000004</v>
          </cell>
        </row>
        <row r="142">
          <cell r="C142" t="str">
            <v>T.39</v>
          </cell>
          <cell r="D142">
            <v>1909934</v>
          </cell>
          <cell r="E142">
            <v>2120026.7400000002</v>
          </cell>
          <cell r="F142">
            <v>1908024.0660000003</v>
          </cell>
        </row>
        <row r="143">
          <cell r="C143" t="str">
            <v>T.40</v>
          </cell>
          <cell r="D143">
            <v>1272557</v>
          </cell>
          <cell r="E143">
            <v>1412538.27</v>
          </cell>
          <cell r="F143">
            <v>1271284.443</v>
          </cell>
        </row>
        <row r="144">
          <cell r="C144" t="str">
            <v>T.41</v>
          </cell>
          <cell r="D144">
            <v>1639420</v>
          </cell>
          <cell r="E144">
            <v>1819756.2000000002</v>
          </cell>
          <cell r="F144">
            <v>1637780.5800000003</v>
          </cell>
        </row>
        <row r="145">
          <cell r="C145" t="str">
            <v>T.42</v>
          </cell>
          <cell r="D145">
            <v>1650205</v>
          </cell>
          <cell r="E145">
            <v>1831727.55</v>
          </cell>
          <cell r="F145">
            <v>1648554.7950000002</v>
          </cell>
        </row>
        <row r="146">
          <cell r="C146" t="str">
            <v>T.43</v>
          </cell>
          <cell r="D146">
            <v>1533320</v>
          </cell>
          <cell r="E146">
            <v>1701985.2000000002</v>
          </cell>
          <cell r="F146">
            <v>1531786.6800000002</v>
          </cell>
        </row>
        <row r="147">
          <cell r="C147" t="str">
            <v>T.44</v>
          </cell>
          <cell r="D147">
            <v>1306100</v>
          </cell>
          <cell r="E147">
            <v>1449771.0000000002</v>
          </cell>
          <cell r="F147">
            <v>1304793.9000000001</v>
          </cell>
        </row>
        <row r="148">
          <cell r="C148" t="str">
            <v>T.45</v>
          </cell>
          <cell r="D148">
            <v>1639420</v>
          </cell>
          <cell r="E148">
            <v>1819756.2000000002</v>
          </cell>
          <cell r="F148">
            <v>1637780.5800000003</v>
          </cell>
        </row>
        <row r="149">
          <cell r="C149" t="str">
            <v>T.46</v>
          </cell>
          <cell r="D149">
            <v>1650205</v>
          </cell>
          <cell r="E149">
            <v>1831727.55</v>
          </cell>
          <cell r="F149">
            <v>1648554.7950000002</v>
          </cell>
        </row>
        <row r="150">
          <cell r="C150" t="str">
            <v>T.47</v>
          </cell>
          <cell r="D150">
            <v>1533320</v>
          </cell>
          <cell r="E150">
            <v>1701985.2000000002</v>
          </cell>
          <cell r="F150">
            <v>1531786.6800000002</v>
          </cell>
        </row>
        <row r="151">
          <cell r="C151" t="str">
            <v>T.48</v>
          </cell>
          <cell r="D151">
            <v>1306100</v>
          </cell>
          <cell r="E151">
            <v>1449771.0000000002</v>
          </cell>
          <cell r="F151">
            <v>1304793.9000000001</v>
          </cell>
        </row>
        <row r="152">
          <cell r="C152" t="str">
            <v>T.49</v>
          </cell>
          <cell r="D152">
            <v>1642943</v>
          </cell>
          <cell r="E152">
            <v>1823666.7300000002</v>
          </cell>
          <cell r="F152">
            <v>1641300.0570000003</v>
          </cell>
        </row>
        <row r="153">
          <cell r="C153" t="str">
            <v>T.50</v>
          </cell>
          <cell r="D153">
            <v>1703651</v>
          </cell>
          <cell r="E153">
            <v>1891052.61</v>
          </cell>
          <cell r="F153">
            <v>1701947.3490000002</v>
          </cell>
        </row>
        <row r="154">
          <cell r="C154" t="str">
            <v>T.51</v>
          </cell>
          <cell r="D154">
            <v>1586766</v>
          </cell>
          <cell r="E154">
            <v>1761310.2600000002</v>
          </cell>
          <cell r="F154">
            <v>1585179.2340000002</v>
          </cell>
        </row>
        <row r="155">
          <cell r="C155" t="str">
            <v>T.52</v>
          </cell>
          <cell r="D155">
            <v>1359546</v>
          </cell>
          <cell r="E155">
            <v>1509096.06</v>
          </cell>
          <cell r="F155">
            <v>1358186.4540000001</v>
          </cell>
        </row>
        <row r="156">
          <cell r="C156" t="str">
            <v>T.53</v>
          </cell>
          <cell r="D156">
            <v>1739212</v>
          </cell>
          <cell r="E156">
            <v>1930525.32</v>
          </cell>
          <cell r="F156">
            <v>1737472.7880000002</v>
          </cell>
        </row>
        <row r="157">
          <cell r="C157" t="str">
            <v>T.54</v>
          </cell>
          <cell r="D157">
            <v>1746569</v>
          </cell>
          <cell r="E157">
            <v>1938691.59</v>
          </cell>
          <cell r="F157">
            <v>1744822.4310000001</v>
          </cell>
        </row>
        <row r="158">
          <cell r="C158" t="str">
            <v>T.55</v>
          </cell>
          <cell r="D158">
            <v>1629464</v>
          </cell>
          <cell r="E158">
            <v>1808705.0400000003</v>
          </cell>
          <cell r="F158">
            <v>1627834.5360000003</v>
          </cell>
        </row>
        <row r="159">
          <cell r="C159" t="str">
            <v>T.56</v>
          </cell>
          <cell r="D159">
            <v>1402464</v>
          </cell>
          <cell r="E159">
            <v>1556735.04</v>
          </cell>
          <cell r="F159">
            <v>1401061.5360000001</v>
          </cell>
        </row>
        <row r="160">
          <cell r="C160" t="str">
            <v>T.57</v>
          </cell>
          <cell r="D160">
            <v>1739212</v>
          </cell>
          <cell r="E160">
            <v>1930525.32</v>
          </cell>
          <cell r="F160">
            <v>1737472.7880000002</v>
          </cell>
        </row>
        <row r="161">
          <cell r="C161" t="str">
            <v>T.58</v>
          </cell>
          <cell r="D161">
            <v>1746569</v>
          </cell>
          <cell r="E161">
            <v>1938691.59</v>
          </cell>
          <cell r="F161">
            <v>1744822.4310000001</v>
          </cell>
        </row>
        <row r="162">
          <cell r="C162" t="str">
            <v>T.59</v>
          </cell>
          <cell r="D162">
            <v>1629464</v>
          </cell>
          <cell r="E162">
            <v>1808705.0400000003</v>
          </cell>
          <cell r="F162">
            <v>1627834.5360000003</v>
          </cell>
        </row>
        <row r="163">
          <cell r="C163" t="str">
            <v>T.60</v>
          </cell>
          <cell r="D163">
            <v>1402464</v>
          </cell>
          <cell r="E163">
            <v>1556735.04</v>
          </cell>
          <cell r="F163">
            <v>1401061.5360000001</v>
          </cell>
        </row>
        <row r="164">
          <cell r="C164" t="str">
            <v>WC.01</v>
          </cell>
          <cell r="D164">
            <v>10386015</v>
          </cell>
          <cell r="E164">
            <v>11528476.65</v>
          </cell>
          <cell r="F164">
            <v>10375628.985000001</v>
          </cell>
        </row>
        <row r="165">
          <cell r="C165" t="str">
            <v>WC.02</v>
          </cell>
          <cell r="D165">
            <v>9826104</v>
          </cell>
          <cell r="E165">
            <v>10906975.440000001</v>
          </cell>
          <cell r="F165">
            <v>9816277.8960000016</v>
          </cell>
        </row>
        <row r="166">
          <cell r="C166" t="str">
            <v>WC.03</v>
          </cell>
          <cell r="D166">
            <v>10031697</v>
          </cell>
          <cell r="E166">
            <v>11135183.670000002</v>
          </cell>
          <cell r="F166">
            <v>10021665.303000001</v>
          </cell>
        </row>
        <row r="167">
          <cell r="C167" t="str">
            <v>WC.04</v>
          </cell>
          <cell r="D167">
            <v>9471786</v>
          </cell>
          <cell r="E167">
            <v>10513682.460000001</v>
          </cell>
          <cell r="F167">
            <v>9462314.2140000015</v>
          </cell>
        </row>
        <row r="168">
          <cell r="C168" t="str">
            <v>WC.05</v>
          </cell>
          <cell r="D168">
            <v>10666552</v>
          </cell>
          <cell r="E168">
            <v>11839872.720000001</v>
          </cell>
          <cell r="F168">
            <v>10655885.448000001</v>
          </cell>
        </row>
        <row r="169">
          <cell r="C169" t="str">
            <v>WC.05.1</v>
          </cell>
          <cell r="D169">
            <v>10237047</v>
          </cell>
          <cell r="E169">
            <v>11363122.170000002</v>
          </cell>
          <cell r="F169">
            <v>10226809.953000002</v>
          </cell>
        </row>
        <row r="170">
          <cell r="C170" t="str">
            <v>WC.06</v>
          </cell>
          <cell r="D170">
            <v>10106641</v>
          </cell>
          <cell r="E170">
            <v>11218371.510000002</v>
          </cell>
          <cell r="F170">
            <v>10096534.359000001</v>
          </cell>
        </row>
        <row r="171">
          <cell r="C171" t="str">
            <v>WC.06.1</v>
          </cell>
          <cell r="D171">
            <v>9677136</v>
          </cell>
          <cell r="E171">
            <v>10741620.960000001</v>
          </cell>
          <cell r="F171">
            <v>9667458.8640000019</v>
          </cell>
        </row>
        <row r="172">
          <cell r="C172" t="str">
            <v>WC.07</v>
          </cell>
          <cell r="D172">
            <v>10254602</v>
          </cell>
          <cell r="E172">
            <v>11382608.220000001</v>
          </cell>
          <cell r="F172">
            <v>10244347.398</v>
          </cell>
        </row>
        <row r="173">
          <cell r="C173" t="str">
            <v>WC.08</v>
          </cell>
          <cell r="D173">
            <v>9694691</v>
          </cell>
          <cell r="E173">
            <v>10761107.010000002</v>
          </cell>
          <cell r="F173">
            <v>9684996.3090000022</v>
          </cell>
        </row>
        <row r="174">
          <cell r="C174" t="str">
            <v>WC.09</v>
          </cell>
          <cell r="D174">
            <v>2616451</v>
          </cell>
          <cell r="E174">
            <v>2904260.6100000003</v>
          </cell>
          <cell r="F174">
            <v>2613834.5490000006</v>
          </cell>
        </row>
        <row r="175">
          <cell r="C175" t="str">
            <v>WC.10</v>
          </cell>
          <cell r="D175">
            <v>3490623</v>
          </cell>
          <cell r="E175">
            <v>3874591.5300000003</v>
          </cell>
          <cell r="F175">
            <v>3487132.3770000003</v>
          </cell>
        </row>
        <row r="176">
          <cell r="C176" t="str">
            <v>NTC.01</v>
          </cell>
          <cell r="D176">
            <v>1230346</v>
          </cell>
          <cell r="E176">
            <v>1365684.06</v>
          </cell>
          <cell r="F176">
            <v>1229115.6540000001</v>
          </cell>
        </row>
        <row r="177">
          <cell r="C177" t="str">
            <v>NTC.02</v>
          </cell>
          <cell r="D177">
            <v>855633</v>
          </cell>
          <cell r="E177">
            <v>949752.63000000012</v>
          </cell>
          <cell r="F177">
            <v>854777.36700000009</v>
          </cell>
        </row>
        <row r="178">
          <cell r="C178" t="str">
            <v>HR.01</v>
          </cell>
          <cell r="D178">
            <v>968497</v>
          </cell>
          <cell r="E178">
            <v>1075031.6700000002</v>
          </cell>
          <cell r="F178">
            <v>967528.50300000014</v>
          </cell>
        </row>
        <row r="179">
          <cell r="C179" t="str">
            <v>HR.02</v>
          </cell>
          <cell r="D179">
            <v>1248814</v>
          </cell>
          <cell r="E179">
            <v>1386183.54</v>
          </cell>
          <cell r="F179">
            <v>1247565.186</v>
          </cell>
        </row>
        <row r="180">
          <cell r="C180" t="str">
            <v>HR.03</v>
          </cell>
          <cell r="D180">
            <v>1186572</v>
          </cell>
          <cell r="E180">
            <v>1317094.9200000002</v>
          </cell>
          <cell r="F180">
            <v>1185385.4280000001</v>
          </cell>
        </row>
        <row r="181">
          <cell r="C181" t="str">
            <v>HR.04</v>
          </cell>
          <cell r="D181">
            <v>1208762</v>
          </cell>
          <cell r="E181">
            <v>1341725.82</v>
          </cell>
          <cell r="F181">
            <v>1207553.2380000001</v>
          </cell>
        </row>
        <row r="182">
          <cell r="C182" t="str">
            <v>HR.05</v>
          </cell>
          <cell r="D182">
            <v>1299015</v>
          </cell>
          <cell r="E182">
            <v>1441906.6500000001</v>
          </cell>
          <cell r="F182">
            <v>1297715.9850000001</v>
          </cell>
        </row>
        <row r="183">
          <cell r="C183" t="str">
            <v>HR.06</v>
          </cell>
          <cell r="D183">
            <v>949667</v>
          </cell>
          <cell r="E183">
            <v>1054130.3700000001</v>
          </cell>
          <cell r="F183">
            <v>948717.3330000001</v>
          </cell>
        </row>
        <row r="184">
          <cell r="C184" t="str">
            <v>HR.07</v>
          </cell>
          <cell r="D184">
            <v>838390</v>
          </cell>
          <cell r="E184">
            <v>930612.90000000014</v>
          </cell>
          <cell r="F184">
            <v>837551.6100000001</v>
          </cell>
        </row>
        <row r="185">
          <cell r="C185" t="str">
            <v>HR.08</v>
          </cell>
          <cell r="D185">
            <v>922818</v>
          </cell>
          <cell r="E185">
            <v>1024327.9800000001</v>
          </cell>
          <cell r="F185">
            <v>921895.18200000015</v>
          </cell>
        </row>
        <row r="186">
          <cell r="C186" t="str">
            <v>HR.09</v>
          </cell>
          <cell r="D186">
            <v>895346</v>
          </cell>
          <cell r="E186">
            <v>993834.06</v>
          </cell>
          <cell r="F186">
            <v>894450.6540000001</v>
          </cell>
        </row>
        <row r="187">
          <cell r="C187" t="str">
            <v>HR.10</v>
          </cell>
          <cell r="D187">
            <v>1097805</v>
          </cell>
          <cell r="E187">
            <v>1218563.55</v>
          </cell>
          <cell r="F187">
            <v>1096707.1950000001</v>
          </cell>
        </row>
        <row r="188">
          <cell r="C188" t="str">
            <v>HR.11</v>
          </cell>
          <cell r="D188">
            <v>781960</v>
          </cell>
          <cell r="E188">
            <v>867975.60000000009</v>
          </cell>
          <cell r="F188">
            <v>781178.04000000015</v>
          </cell>
        </row>
        <row r="189">
          <cell r="C189" t="str">
            <v>HR.12</v>
          </cell>
          <cell r="D189">
            <v>1050323</v>
          </cell>
          <cell r="E189">
            <v>1165858.53</v>
          </cell>
          <cell r="F189">
            <v>1049272.6770000001</v>
          </cell>
        </row>
        <row r="190">
          <cell r="C190" t="str">
            <v>HR.13</v>
          </cell>
          <cell r="D190">
            <v>1240031</v>
          </cell>
          <cell r="E190">
            <v>1376434.4100000001</v>
          </cell>
          <cell r="F190">
            <v>1238790.9690000003</v>
          </cell>
        </row>
        <row r="191">
          <cell r="C191" t="str">
            <v>HR.14</v>
          </cell>
          <cell r="D191">
            <v>989036</v>
          </cell>
          <cell r="E191">
            <v>1097829.9600000002</v>
          </cell>
          <cell r="F191">
            <v>988046.96400000015</v>
          </cell>
        </row>
        <row r="192">
          <cell r="C192" t="str">
            <v>HR.15</v>
          </cell>
          <cell r="D192">
            <v>1284684</v>
          </cell>
          <cell r="E192">
            <v>1425999.2400000002</v>
          </cell>
          <cell r="F192">
            <v>1283399.3160000003</v>
          </cell>
        </row>
        <row r="193">
          <cell r="C193" t="str">
            <v>HR.16</v>
          </cell>
          <cell r="D193">
            <v>1033689</v>
          </cell>
          <cell r="E193">
            <v>1147394.79</v>
          </cell>
          <cell r="F193">
            <v>1032655.3110000001</v>
          </cell>
        </row>
        <row r="194">
          <cell r="C194" t="str">
            <v>HR.17</v>
          </cell>
          <cell r="D194">
            <v>802830</v>
          </cell>
          <cell r="E194">
            <v>891141.3</v>
          </cell>
          <cell r="F194">
            <v>802027.17</v>
          </cell>
        </row>
        <row r="195">
          <cell r="C195" t="str">
            <v>HR.18</v>
          </cell>
          <cell r="D195">
            <v>551834</v>
          </cell>
          <cell r="E195">
            <v>612535.74000000011</v>
          </cell>
          <cell r="F195">
            <v>551282.16600000008</v>
          </cell>
        </row>
        <row r="196">
          <cell r="C196" t="str">
            <v>HR.19</v>
          </cell>
          <cell r="D196">
            <v>859224</v>
          </cell>
          <cell r="E196">
            <v>953738.64000000013</v>
          </cell>
          <cell r="F196">
            <v>858364.77600000019</v>
          </cell>
        </row>
        <row r="197">
          <cell r="C197" t="str">
            <v>RTN.01</v>
          </cell>
          <cell r="D197">
            <v>733168</v>
          </cell>
          <cell r="E197">
            <v>813816.4800000001</v>
          </cell>
          <cell r="F197">
            <v>732434.83200000005</v>
          </cell>
        </row>
        <row r="198">
          <cell r="C198" t="str">
            <v>RTN.02</v>
          </cell>
          <cell r="D198">
            <v>692946</v>
          </cell>
          <cell r="E198">
            <v>769170.06</v>
          </cell>
          <cell r="F198">
            <v>692253.05400000012</v>
          </cell>
        </row>
        <row r="199">
          <cell r="C199" t="str">
            <v>BNN.01</v>
          </cell>
          <cell r="D199">
            <v>4309123</v>
          </cell>
          <cell r="E199">
            <v>4783126.53</v>
          </cell>
          <cell r="F199">
            <v>4304813.8770000003</v>
          </cell>
        </row>
        <row r="200">
          <cell r="C200" t="str">
            <v>BNN.02</v>
          </cell>
          <cell r="D200">
            <v>3483478</v>
          </cell>
          <cell r="E200">
            <v>3866660.5800000005</v>
          </cell>
          <cell r="F200">
            <v>3479994.5220000003</v>
          </cell>
        </row>
        <row r="201">
          <cell r="C201" t="str">
            <v>SN.01</v>
          </cell>
          <cell r="D201">
            <v>264764</v>
          </cell>
          <cell r="E201">
            <v>293888.04000000004</v>
          </cell>
          <cell r="F201">
            <v>264499.23600000003</v>
          </cell>
        </row>
        <row r="202">
          <cell r="C202" t="str">
            <v>SN.02</v>
          </cell>
          <cell r="D202">
            <v>295373</v>
          </cell>
          <cell r="E202">
            <v>327864.03000000003</v>
          </cell>
          <cell r="F202">
            <v>295077.62700000004</v>
          </cell>
        </row>
        <row r="203">
          <cell r="C203" t="str">
            <v>SN.03</v>
          </cell>
          <cell r="D203">
            <v>371943</v>
          </cell>
          <cell r="E203">
            <v>412856.73000000004</v>
          </cell>
          <cell r="F203">
            <v>371571.05700000003</v>
          </cell>
        </row>
        <row r="204">
          <cell r="C204" t="str">
            <v>SN.04</v>
          </cell>
          <cell r="D204">
            <v>349390</v>
          </cell>
          <cell r="E204">
            <v>387822.9</v>
          </cell>
          <cell r="F204">
            <v>349040.61000000004</v>
          </cell>
        </row>
        <row r="205">
          <cell r="C205" t="str">
            <v>ĐNB.01</v>
          </cell>
          <cell r="D205">
            <v>589036</v>
          </cell>
          <cell r="E205">
            <v>653829.96000000008</v>
          </cell>
          <cell r="F205">
            <v>588446.96400000004</v>
          </cell>
        </row>
        <row r="206">
          <cell r="C206" t="str">
            <v>ĐNB.02</v>
          </cell>
          <cell r="D206">
            <v>777822</v>
          </cell>
          <cell r="E206">
            <v>863382.42</v>
          </cell>
          <cell r="F206">
            <v>777044.17800000007</v>
          </cell>
        </row>
        <row r="207">
          <cell r="C207" t="str">
            <v>ĐNB.03</v>
          </cell>
          <cell r="D207">
            <v>626796</v>
          </cell>
          <cell r="E207">
            <v>695743.56</v>
          </cell>
          <cell r="F207">
            <v>626169.20400000003</v>
          </cell>
        </row>
        <row r="208">
          <cell r="C208" t="str">
            <v>CTPDMT</v>
          </cell>
          <cell r="D208">
            <v>4997084</v>
          </cell>
          <cell r="E208">
            <v>5546763.2400000002</v>
          </cell>
          <cell r="F208">
            <v>4992086.9160000002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Below="0"/>
    <pageSetUpPr fitToPage="1"/>
  </sheetPr>
  <dimension ref="A1:AS25"/>
  <sheetViews>
    <sheetView tabSelected="1" view="pageBreakPreview" zoomScale="40" zoomScaleNormal="40" zoomScaleSheetLayoutView="40" workbookViewId="0">
      <pane xSplit="5" ySplit="5" topLeftCell="H6" activePane="bottomRight" state="frozen"/>
      <selection pane="topRight" activeCell="E1" sqref="E1"/>
      <selection pane="bottomLeft" activeCell="A3" sqref="A3"/>
      <selection pane="bottomRight" activeCell="P3" sqref="P3"/>
    </sheetView>
  </sheetViews>
  <sheetFormatPr defaultColWidth="8.75" defaultRowHeight="16.5" outlineLevelRow="2" x14ac:dyDescent="0.35"/>
  <cols>
    <col min="1" max="1" width="8.58203125" style="1" customWidth="1"/>
    <col min="2" max="2" width="8" style="1" customWidth="1"/>
    <col min="3" max="3" width="8" style="1" bestFit="1" customWidth="1"/>
    <col min="4" max="4" width="10.58203125" style="1" hidden="1" customWidth="1"/>
    <col min="5" max="5" width="26.75" style="2" customWidth="1"/>
    <col min="6" max="6" width="6.5" style="1" hidden="1" customWidth="1"/>
    <col min="7" max="7" width="8.58203125" style="1" hidden="1" customWidth="1"/>
    <col min="8" max="8" width="27.08203125" style="1" customWidth="1"/>
    <col min="9" max="9" width="20.08203125" style="1" customWidth="1"/>
    <col min="10" max="10" width="15.25" style="1" customWidth="1"/>
    <col min="11" max="11" width="16" style="3" customWidth="1"/>
    <col min="12" max="12" width="17.5" style="3" customWidth="1"/>
    <col min="13" max="13" width="19.5" style="1" customWidth="1"/>
    <col min="14" max="14" width="28.5" style="1" customWidth="1"/>
    <col min="15" max="15" width="22.75" style="1" customWidth="1"/>
    <col min="16" max="16" width="27.75" style="1" customWidth="1"/>
    <col min="17" max="18" width="9" style="1"/>
    <col min="19" max="19" width="13.08203125" style="1" customWidth="1"/>
    <col min="20" max="20" width="8.75" style="1" customWidth="1"/>
    <col min="21" max="21" width="17.58203125" style="1" bestFit="1" customWidth="1"/>
    <col min="22" max="22" width="16.58203125" style="1" bestFit="1" customWidth="1"/>
    <col min="23" max="23" width="44" style="1" customWidth="1"/>
    <col min="24" max="24" width="9" style="1"/>
    <col min="25" max="26" width="9.08203125" style="1" bestFit="1" customWidth="1"/>
    <col min="27" max="32" width="0" style="1" hidden="1" customWidth="1"/>
    <col min="33" max="33" width="23.5" style="1" customWidth="1"/>
    <col min="34" max="34" width="23.5" style="1" bestFit="1" customWidth="1"/>
    <col min="35" max="35" width="14.75" style="1" customWidth="1"/>
    <col min="36" max="36" width="8.75" style="1" customWidth="1"/>
    <col min="37" max="37" width="16.75" style="1" customWidth="1"/>
    <col min="38" max="38" width="8.75" style="1" customWidth="1"/>
    <col min="39" max="39" width="13.75" style="1" customWidth="1"/>
    <col min="40" max="40" width="20.75" style="1" customWidth="1"/>
    <col min="41" max="41" width="8.75" style="1" customWidth="1"/>
    <col min="42" max="42" width="29.75" style="4" customWidth="1"/>
    <col min="43" max="43" width="40.25" style="1" customWidth="1"/>
    <col min="44" max="44" width="29.5" style="1" hidden="1" customWidth="1"/>
    <col min="45" max="45" width="26.08203125" style="1" hidden="1" customWidth="1"/>
    <col min="46" max="16384" width="8.75" style="1"/>
  </cols>
  <sheetData>
    <row r="1" spans="1:45" s="5" customFormat="1" ht="46" x14ac:dyDescent="0.95">
      <c r="E1" s="6" t="s">
        <v>71</v>
      </c>
      <c r="F1" s="7"/>
      <c r="G1" s="7"/>
      <c r="H1" s="7"/>
      <c r="I1" s="7"/>
      <c r="J1" s="7"/>
      <c r="K1" s="8"/>
      <c r="L1" s="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9"/>
    </row>
    <row r="2" spans="1:45" s="5" customFormat="1" ht="46" x14ac:dyDescent="0.95">
      <c r="E2" s="6" t="s">
        <v>72</v>
      </c>
      <c r="F2" s="7"/>
      <c r="G2" s="7"/>
      <c r="H2" s="7"/>
      <c r="I2" s="7"/>
      <c r="J2" s="7"/>
      <c r="K2" s="8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9"/>
    </row>
    <row r="3" spans="1:45" s="5" customFormat="1" ht="46" x14ac:dyDescent="0.95">
      <c r="E3" s="10" t="s">
        <v>74</v>
      </c>
      <c r="F3" s="7"/>
      <c r="G3" s="7"/>
      <c r="H3" s="7"/>
      <c r="I3" s="7"/>
      <c r="J3" s="7"/>
      <c r="K3" s="8"/>
      <c r="L3" s="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9"/>
    </row>
    <row r="4" spans="1:45" s="20" customFormat="1" ht="28" x14ac:dyDescent="0.6">
      <c r="A4" s="17" t="s">
        <v>0</v>
      </c>
      <c r="B4" s="17" t="s">
        <v>0</v>
      </c>
      <c r="C4" s="17" t="s">
        <v>0</v>
      </c>
      <c r="D4" s="17"/>
      <c r="E4" s="40"/>
      <c r="F4" s="17"/>
      <c r="G4" s="41"/>
      <c r="H4" s="42" t="s">
        <v>1</v>
      </c>
      <c r="I4" s="42" t="s">
        <v>0</v>
      </c>
      <c r="J4" s="50" t="s">
        <v>2</v>
      </c>
      <c r="K4" s="50"/>
      <c r="L4" s="50"/>
      <c r="M4" s="50"/>
      <c r="N4" s="50"/>
      <c r="O4" s="50"/>
      <c r="P4" s="50"/>
      <c r="Q4" s="51" t="s">
        <v>3</v>
      </c>
      <c r="R4" s="51"/>
      <c r="S4" s="51"/>
      <c r="T4" s="51"/>
      <c r="U4" s="51"/>
      <c r="V4" s="43" t="s">
        <v>0</v>
      </c>
      <c r="W4" s="11" t="s">
        <v>4</v>
      </c>
      <c r="X4" s="11"/>
      <c r="Y4" s="12"/>
      <c r="Z4" s="13"/>
      <c r="AA4" s="14"/>
      <c r="AB4" s="14"/>
      <c r="AC4" s="14"/>
      <c r="AD4" s="11"/>
      <c r="AE4" s="15"/>
      <c r="AF4" s="11"/>
      <c r="AG4" s="16"/>
      <c r="AH4" s="16"/>
      <c r="AI4" s="52" t="s">
        <v>5</v>
      </c>
      <c r="AJ4" s="52"/>
      <c r="AK4" s="52"/>
      <c r="AL4" s="52"/>
      <c r="AM4" s="52"/>
      <c r="AN4" s="11" t="s">
        <v>6</v>
      </c>
      <c r="AO4" s="44"/>
      <c r="AP4" s="17" t="s">
        <v>7</v>
      </c>
      <c r="AQ4" s="45" t="s">
        <v>65</v>
      </c>
      <c r="AR4" s="18" t="s">
        <v>8</v>
      </c>
      <c r="AS4" s="19" t="s">
        <v>9</v>
      </c>
    </row>
    <row r="5" spans="1:45" s="20" customFormat="1" ht="55" x14ac:dyDescent="0.6">
      <c r="A5" s="17" t="s">
        <v>10</v>
      </c>
      <c r="B5" s="17" t="s">
        <v>10</v>
      </c>
      <c r="C5" s="17" t="s">
        <v>69</v>
      </c>
      <c r="D5" s="17"/>
      <c r="E5" s="17" t="s">
        <v>11</v>
      </c>
      <c r="F5" s="17"/>
      <c r="G5" s="41"/>
      <c r="H5" s="42" t="s">
        <v>12</v>
      </c>
      <c r="I5" s="42" t="s">
        <v>13</v>
      </c>
      <c r="J5" s="17" t="s">
        <v>14</v>
      </c>
      <c r="K5" s="46" t="s">
        <v>15</v>
      </c>
      <c r="L5" s="46" t="s">
        <v>68</v>
      </c>
      <c r="M5" s="47" t="s">
        <v>16</v>
      </c>
      <c r="N5" s="47" t="s">
        <v>17</v>
      </c>
      <c r="O5" s="47" t="s">
        <v>18</v>
      </c>
      <c r="P5" s="47" t="s">
        <v>19</v>
      </c>
      <c r="Q5" s="17" t="s">
        <v>20</v>
      </c>
      <c r="R5" s="17" t="s">
        <v>21</v>
      </c>
      <c r="S5" s="17" t="s">
        <v>36</v>
      </c>
      <c r="T5" s="17" t="s">
        <v>22</v>
      </c>
      <c r="U5" s="17" t="s">
        <v>23</v>
      </c>
      <c r="V5" s="43" t="s">
        <v>24</v>
      </c>
      <c r="W5" s="17" t="s">
        <v>25</v>
      </c>
      <c r="X5" s="17" t="s">
        <v>26</v>
      </c>
      <c r="Y5" s="48" t="s">
        <v>15</v>
      </c>
      <c r="Z5" s="49" t="s">
        <v>27</v>
      </c>
      <c r="AA5" s="17" t="s">
        <v>28</v>
      </c>
      <c r="AB5" s="17" t="s">
        <v>29</v>
      </c>
      <c r="AC5" s="17" t="s">
        <v>30</v>
      </c>
      <c r="AD5" s="17" t="s">
        <v>31</v>
      </c>
      <c r="AE5" s="17" t="s">
        <v>32</v>
      </c>
      <c r="AF5" s="17" t="s">
        <v>33</v>
      </c>
      <c r="AG5" s="17" t="s">
        <v>16</v>
      </c>
      <c r="AH5" s="17" t="s">
        <v>34</v>
      </c>
      <c r="AI5" s="17" t="s">
        <v>35</v>
      </c>
      <c r="AJ5" s="17" t="s">
        <v>26</v>
      </c>
      <c r="AK5" s="17" t="s">
        <v>36</v>
      </c>
      <c r="AL5" s="17" t="s">
        <v>22</v>
      </c>
      <c r="AM5" s="17" t="s">
        <v>23</v>
      </c>
      <c r="AN5" s="17" t="s">
        <v>37</v>
      </c>
      <c r="AO5" s="17" t="s">
        <v>38</v>
      </c>
      <c r="AP5" s="17" t="s">
        <v>39</v>
      </c>
      <c r="AQ5" s="17" t="s">
        <v>73</v>
      </c>
      <c r="AR5" s="21" t="s">
        <v>40</v>
      </c>
      <c r="AS5" s="17" t="s">
        <v>41</v>
      </c>
    </row>
    <row r="6" spans="1:45" s="27" customFormat="1" ht="31" x14ac:dyDescent="0.6">
      <c r="A6" s="22" t="s">
        <v>70</v>
      </c>
      <c r="B6" s="22"/>
      <c r="C6" s="22"/>
      <c r="D6" s="22"/>
      <c r="E6" s="23"/>
      <c r="F6" s="22"/>
      <c r="G6" s="22"/>
      <c r="H6" s="22"/>
      <c r="I6" s="22"/>
      <c r="J6" s="22"/>
      <c r="K6" s="24">
        <f>SUBTOTAL(9,K8:K25)</f>
        <v>0</v>
      </c>
      <c r="L6" s="24">
        <f>SUBTOTAL(9,L8:L25)</f>
        <v>0</v>
      </c>
      <c r="M6" s="22"/>
      <c r="N6" s="22"/>
      <c r="O6" s="22">
        <f>SUBTOTAL(9,O8:O25)</f>
        <v>0</v>
      </c>
      <c r="P6" s="22">
        <f>SUBTOTAL(9,P8:P25)</f>
        <v>0</v>
      </c>
      <c r="Q6" s="22"/>
      <c r="R6" s="22"/>
      <c r="S6" s="22">
        <f>SUBTOTAL(9,S8:S25)</f>
        <v>0</v>
      </c>
      <c r="T6" s="22"/>
      <c r="U6" s="22">
        <f>SUBTOTAL(9,U8:U25)</f>
        <v>0</v>
      </c>
      <c r="V6" s="22"/>
      <c r="W6" s="22"/>
      <c r="X6" s="22"/>
      <c r="Y6" s="22">
        <f>SUBTOTAL(9,Y8:Y25)</f>
        <v>61.640000000000008</v>
      </c>
      <c r="Z6" s="22">
        <f>SUBTOTAL(9,Z8:Z25)</f>
        <v>113.03999999999999</v>
      </c>
      <c r="AA6" s="22"/>
      <c r="AB6" s="22"/>
      <c r="AC6" s="22"/>
      <c r="AD6" s="22"/>
      <c r="AE6" s="22"/>
      <c r="AF6" s="22"/>
      <c r="AG6" s="25"/>
      <c r="AH6" s="25">
        <f>SUBTOTAL(9,AH8:AH25)</f>
        <v>235223484.64641002</v>
      </c>
      <c r="AI6" s="22"/>
      <c r="AJ6" s="22"/>
      <c r="AK6" s="22"/>
      <c r="AL6" s="22"/>
      <c r="AM6" s="22">
        <f>SUBTOTAL(9,AM8:AM25)</f>
        <v>0</v>
      </c>
      <c r="AN6" s="22"/>
      <c r="AO6" s="22">
        <f>SUBTOTAL(9,AO8:AO25)</f>
        <v>0</v>
      </c>
      <c r="AP6" s="25">
        <f>SUM(AM6,AH6,U6,P6,O6)</f>
        <v>235223484.64641002</v>
      </c>
      <c r="AQ6" s="23"/>
      <c r="AR6" s="26"/>
      <c r="AS6" s="22"/>
    </row>
    <row r="7" spans="1:45" s="27" customFormat="1" ht="62" outlineLevel="1" x14ac:dyDescent="0.6">
      <c r="A7" s="28">
        <v>111</v>
      </c>
      <c r="B7" s="28">
        <v>1</v>
      </c>
      <c r="C7" s="28">
        <v>111</v>
      </c>
      <c r="D7" s="28">
        <f>A7</f>
        <v>111</v>
      </c>
      <c r="E7" s="23" t="s">
        <v>42</v>
      </c>
      <c r="F7" s="22"/>
      <c r="G7" s="22"/>
      <c r="H7" s="22"/>
      <c r="I7" s="22"/>
      <c r="J7" s="22"/>
      <c r="K7" s="24">
        <f>SUBTOTAL(9,K8:K17)</f>
        <v>0</v>
      </c>
      <c r="L7" s="24">
        <f>SUBTOTAL(9,L8:L17)</f>
        <v>0</v>
      </c>
      <c r="M7" s="22"/>
      <c r="N7" s="22"/>
      <c r="O7" s="22">
        <f>SUBTOTAL(9,O8:O17)</f>
        <v>0</v>
      </c>
      <c r="P7" s="22">
        <f>SUBTOTAL(9,P8:P17)</f>
        <v>0</v>
      </c>
      <c r="Q7" s="22"/>
      <c r="R7" s="22"/>
      <c r="S7" s="22">
        <f>SUBTOTAL(9,S8:S17)</f>
        <v>0</v>
      </c>
      <c r="T7" s="22"/>
      <c r="U7" s="22">
        <f>SUBTOTAL(9,U8:U17)</f>
        <v>0</v>
      </c>
      <c r="V7" s="22"/>
      <c r="W7" s="22"/>
      <c r="X7" s="22"/>
      <c r="Y7" s="22">
        <f>SUBTOTAL(9,Y8:Y17)</f>
        <v>54.38</v>
      </c>
      <c r="Z7" s="22">
        <f>SUBTOTAL(9,Z8:Z17)</f>
        <v>17.5</v>
      </c>
      <c r="AA7" s="22"/>
      <c r="AB7" s="22"/>
      <c r="AC7" s="22"/>
      <c r="AD7" s="22"/>
      <c r="AE7" s="22"/>
      <c r="AF7" s="22"/>
      <c r="AG7" s="25"/>
      <c r="AH7" s="25">
        <f>SUBTOTAL(9,AH8:AH17)</f>
        <v>228115756.47942001</v>
      </c>
      <c r="AI7" s="22"/>
      <c r="AJ7" s="22"/>
      <c r="AK7" s="22"/>
      <c r="AL7" s="22"/>
      <c r="AM7" s="22">
        <f>SUBTOTAL(9,AM8:AM17)</f>
        <v>0</v>
      </c>
      <c r="AN7" s="22"/>
      <c r="AO7" s="22">
        <f>SUBTOTAL(9,AO8:AO17)</f>
        <v>0</v>
      </c>
      <c r="AP7" s="25">
        <f>IF(C7="","",SUM(AM7,AH7,U7,P7,O7))</f>
        <v>228115756.47942001</v>
      </c>
      <c r="AQ7" s="23"/>
      <c r="AR7" s="26"/>
      <c r="AS7" s="22"/>
    </row>
    <row r="8" spans="1:45" s="34" customFormat="1" ht="63" outlineLevel="2" x14ac:dyDescent="0.65">
      <c r="A8" s="28">
        <v>111</v>
      </c>
      <c r="B8" s="28"/>
      <c r="C8" s="29"/>
      <c r="D8" s="28">
        <f t="shared" ref="D8:D25" si="0">A8</f>
        <v>111</v>
      </c>
      <c r="E8" s="30" t="s">
        <v>49</v>
      </c>
      <c r="F8" s="31"/>
      <c r="G8" s="31"/>
      <c r="H8" s="31"/>
      <c r="I8" s="31"/>
      <c r="J8" s="31"/>
      <c r="K8" s="32"/>
      <c r="L8" s="32"/>
      <c r="M8" s="31"/>
      <c r="N8" s="31"/>
      <c r="O8" s="31"/>
      <c r="P8" s="31"/>
      <c r="Q8" s="31"/>
      <c r="R8" s="31"/>
      <c r="S8" s="31"/>
      <c r="T8" s="31"/>
      <c r="U8" s="31"/>
      <c r="V8" s="31">
        <v>0.9</v>
      </c>
      <c r="W8" s="29" t="s">
        <v>66</v>
      </c>
      <c r="X8" s="31" t="s">
        <v>43</v>
      </c>
      <c r="Y8" s="31">
        <v>25.38</v>
      </c>
      <c r="Z8" s="31">
        <v>17.5</v>
      </c>
      <c r="AA8" s="31" t="s">
        <v>44</v>
      </c>
      <c r="AB8" s="31" t="s">
        <v>45</v>
      </c>
      <c r="AC8" s="31" t="s">
        <v>46</v>
      </c>
      <c r="AD8" s="31" t="s">
        <v>47</v>
      </c>
      <c r="AE8" s="31" t="s">
        <v>48</v>
      </c>
      <c r="AF8" s="31"/>
      <c r="AG8" s="33">
        <f>IF(W8="","",VLOOKUP(W8,'[1]Gia vkt'!$C$1:$F$800,4,0))</f>
        <v>3941165.889</v>
      </c>
      <c r="AH8" s="33">
        <f>IF(W8="","",(Y8+Z8)*AG8)</f>
        <v>168997193.32031998</v>
      </c>
      <c r="AI8" s="31"/>
      <c r="AJ8" s="31"/>
      <c r="AK8" s="31"/>
      <c r="AL8" s="31"/>
      <c r="AM8" s="31"/>
      <c r="AN8" s="31"/>
      <c r="AO8" s="31"/>
      <c r="AP8" s="25" t="str">
        <f t="shared" ref="AP8:AP25" si="1">IF(C8="","",SUM(AM8,AH8,U8,P8,O8))</f>
        <v/>
      </c>
      <c r="AQ8" s="30"/>
      <c r="AR8" s="31"/>
      <c r="AS8" s="31"/>
    </row>
    <row r="9" spans="1:45" s="34" customFormat="1" ht="63" outlineLevel="2" x14ac:dyDescent="0.65">
      <c r="A9" s="28">
        <v>111</v>
      </c>
      <c r="B9" s="28"/>
      <c r="C9" s="29"/>
      <c r="D9" s="28">
        <f t="shared" si="0"/>
        <v>111</v>
      </c>
      <c r="E9" s="30" t="s">
        <v>51</v>
      </c>
      <c r="F9" s="31"/>
      <c r="G9" s="31"/>
      <c r="H9" s="31"/>
      <c r="I9" s="31"/>
      <c r="J9" s="31"/>
      <c r="K9" s="32"/>
      <c r="L9" s="32"/>
      <c r="M9" s="31"/>
      <c r="N9" s="31"/>
      <c r="O9" s="31"/>
      <c r="P9" s="31"/>
      <c r="Q9" s="31"/>
      <c r="R9" s="31"/>
      <c r="S9" s="31"/>
      <c r="T9" s="31"/>
      <c r="U9" s="31"/>
      <c r="V9" s="31">
        <v>0.9</v>
      </c>
      <c r="W9" s="29" t="s">
        <v>50</v>
      </c>
      <c r="X9" s="31" t="s">
        <v>43</v>
      </c>
      <c r="Y9" s="31">
        <v>2.21</v>
      </c>
      <c r="Z9" s="31"/>
      <c r="AA9" s="31" t="s">
        <v>44</v>
      </c>
      <c r="AB9" s="31" t="s">
        <v>45</v>
      </c>
      <c r="AC9" s="31" t="s">
        <v>46</v>
      </c>
      <c r="AD9" s="31" t="s">
        <v>47</v>
      </c>
      <c r="AE9" s="31" t="s">
        <v>48</v>
      </c>
      <c r="AF9" s="31"/>
      <c r="AG9" s="33">
        <f>IF(W9="","",VLOOKUP(W9,'[1]Gia vkt'!$C$1:$F$800,4,0))</f>
        <v>7362471.1590000009</v>
      </c>
      <c r="AH9" s="33">
        <f t="shared" ref="AH9:AH25" si="2">IF(W9="","",(Y9+Z9)*AG9)</f>
        <v>16271061.261390002</v>
      </c>
      <c r="AI9" s="31"/>
      <c r="AJ9" s="31"/>
      <c r="AK9" s="31"/>
      <c r="AL9" s="31"/>
      <c r="AM9" s="31"/>
      <c r="AN9" s="31"/>
      <c r="AO9" s="31"/>
      <c r="AP9" s="25" t="str">
        <f t="shared" si="1"/>
        <v/>
      </c>
      <c r="AQ9" s="31"/>
      <c r="AR9" s="31"/>
      <c r="AS9" s="31"/>
    </row>
    <row r="10" spans="1:45" s="34" customFormat="1" ht="126" outlineLevel="2" x14ac:dyDescent="0.65">
      <c r="A10" s="28">
        <v>111</v>
      </c>
      <c r="B10" s="28"/>
      <c r="C10" s="29"/>
      <c r="D10" s="28">
        <f t="shared" si="0"/>
        <v>111</v>
      </c>
      <c r="E10" s="30" t="s">
        <v>52</v>
      </c>
      <c r="F10" s="31"/>
      <c r="G10" s="31"/>
      <c r="H10" s="31"/>
      <c r="I10" s="31"/>
      <c r="J10" s="31"/>
      <c r="K10" s="32"/>
      <c r="L10" s="32"/>
      <c r="M10" s="31"/>
      <c r="N10" s="31"/>
      <c r="O10" s="31"/>
      <c r="P10" s="31"/>
      <c r="Q10" s="31"/>
      <c r="R10" s="31"/>
      <c r="S10" s="31"/>
      <c r="T10" s="31"/>
      <c r="U10" s="31"/>
      <c r="V10" s="31">
        <v>0.9</v>
      </c>
      <c r="W10" s="29" t="s">
        <v>50</v>
      </c>
      <c r="X10" s="31" t="s">
        <v>43</v>
      </c>
      <c r="Y10" s="31">
        <v>2.21</v>
      </c>
      <c r="Z10" s="31"/>
      <c r="AA10" s="31" t="s">
        <v>44</v>
      </c>
      <c r="AB10" s="31" t="s">
        <v>45</v>
      </c>
      <c r="AC10" s="31" t="s">
        <v>46</v>
      </c>
      <c r="AD10" s="31" t="s">
        <v>47</v>
      </c>
      <c r="AE10" s="31" t="s">
        <v>48</v>
      </c>
      <c r="AF10" s="31"/>
      <c r="AG10" s="33">
        <f>IF(W10="","",VLOOKUP(W10,'[1]Gia vkt'!$C$1:$F$800,4,0))</f>
        <v>7362471.1590000009</v>
      </c>
      <c r="AH10" s="33">
        <f t="shared" si="2"/>
        <v>16271061.261390002</v>
      </c>
      <c r="AI10" s="31"/>
      <c r="AJ10" s="31"/>
      <c r="AK10" s="31"/>
      <c r="AL10" s="31"/>
      <c r="AM10" s="31"/>
      <c r="AN10" s="31"/>
      <c r="AO10" s="31"/>
      <c r="AP10" s="25" t="str">
        <f t="shared" si="1"/>
        <v/>
      </c>
      <c r="AQ10" s="31"/>
      <c r="AR10" s="31"/>
      <c r="AS10" s="31"/>
    </row>
    <row r="11" spans="1:45" s="34" customFormat="1" ht="31.5" outlineLevel="2" x14ac:dyDescent="0.65">
      <c r="A11" s="28">
        <v>111</v>
      </c>
      <c r="B11" s="28"/>
      <c r="C11" s="29"/>
      <c r="D11" s="28">
        <f t="shared" si="0"/>
        <v>111</v>
      </c>
      <c r="E11" s="30"/>
      <c r="F11" s="31"/>
      <c r="G11" s="31"/>
      <c r="H11" s="31"/>
      <c r="I11" s="31"/>
      <c r="J11" s="31"/>
      <c r="K11" s="32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>
        <v>0.9</v>
      </c>
      <c r="W11" s="29" t="s">
        <v>53</v>
      </c>
      <c r="X11" s="31" t="s">
        <v>43</v>
      </c>
      <c r="Y11" s="31">
        <v>2.04</v>
      </c>
      <c r="Z11" s="31"/>
      <c r="AA11" s="31" t="s">
        <v>44</v>
      </c>
      <c r="AB11" s="31" t="s">
        <v>45</v>
      </c>
      <c r="AC11" s="31" t="s">
        <v>46</v>
      </c>
      <c r="AD11" s="31" t="s">
        <v>47</v>
      </c>
      <c r="AE11" s="31" t="s">
        <v>48</v>
      </c>
      <c r="AF11" s="31"/>
      <c r="AG11" s="33">
        <f>IF(W11="","",VLOOKUP(W11,'[1]Gia vkt'!$C$1:$F$800,4,0))</f>
        <v>3662899.4340000004</v>
      </c>
      <c r="AH11" s="33">
        <f t="shared" si="2"/>
        <v>7472314.8453600006</v>
      </c>
      <c r="AI11" s="31"/>
      <c r="AJ11" s="31"/>
      <c r="AK11" s="31"/>
      <c r="AL11" s="31"/>
      <c r="AM11" s="31"/>
      <c r="AN11" s="31"/>
      <c r="AO11" s="31"/>
      <c r="AP11" s="25" t="str">
        <f t="shared" si="1"/>
        <v/>
      </c>
      <c r="AQ11" s="31"/>
      <c r="AR11" s="35"/>
      <c r="AS11" s="35"/>
    </row>
    <row r="12" spans="1:45" s="34" customFormat="1" ht="31.5" outlineLevel="2" x14ac:dyDescent="0.65">
      <c r="A12" s="28">
        <v>111</v>
      </c>
      <c r="B12" s="28"/>
      <c r="C12" s="29"/>
      <c r="D12" s="28">
        <f t="shared" si="0"/>
        <v>111</v>
      </c>
      <c r="E12" s="30"/>
      <c r="F12" s="31"/>
      <c r="G12" s="31"/>
      <c r="H12" s="31"/>
      <c r="I12" s="31"/>
      <c r="J12" s="31"/>
      <c r="K12" s="32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>
        <v>0.9</v>
      </c>
      <c r="W12" s="29" t="s">
        <v>53</v>
      </c>
      <c r="X12" s="31" t="s">
        <v>43</v>
      </c>
      <c r="Y12" s="31">
        <v>1.87</v>
      </c>
      <c r="Z12" s="31"/>
      <c r="AA12" s="31" t="s">
        <v>44</v>
      </c>
      <c r="AB12" s="31" t="s">
        <v>45</v>
      </c>
      <c r="AC12" s="31" t="s">
        <v>46</v>
      </c>
      <c r="AD12" s="31" t="s">
        <v>47</v>
      </c>
      <c r="AE12" s="31" t="s">
        <v>48</v>
      </c>
      <c r="AF12" s="31"/>
      <c r="AG12" s="33">
        <f>IF(W12="","",VLOOKUP(W12,'[1]Gia vkt'!$C$1:$F$800,4,0))</f>
        <v>3662899.4340000004</v>
      </c>
      <c r="AH12" s="33">
        <f t="shared" si="2"/>
        <v>6849621.9415800013</v>
      </c>
      <c r="AI12" s="31"/>
      <c r="AJ12" s="31"/>
      <c r="AK12" s="31"/>
      <c r="AL12" s="31"/>
      <c r="AM12" s="31"/>
      <c r="AN12" s="31"/>
      <c r="AO12" s="31"/>
      <c r="AP12" s="25" t="str">
        <f t="shared" si="1"/>
        <v/>
      </c>
      <c r="AQ12" s="31"/>
      <c r="AR12" s="36"/>
      <c r="AS12" s="36"/>
    </row>
    <row r="13" spans="1:45" s="34" customFormat="1" ht="31.5" outlineLevel="2" x14ac:dyDescent="0.65">
      <c r="A13" s="28">
        <v>111</v>
      </c>
      <c r="B13" s="28"/>
      <c r="C13" s="29"/>
      <c r="D13" s="28">
        <f t="shared" si="0"/>
        <v>111</v>
      </c>
      <c r="E13" s="30"/>
      <c r="F13" s="31"/>
      <c r="G13" s="31"/>
      <c r="H13" s="31"/>
      <c r="I13" s="31"/>
      <c r="J13" s="31"/>
      <c r="K13" s="32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>
        <v>0.9</v>
      </c>
      <c r="W13" s="29" t="s">
        <v>53</v>
      </c>
      <c r="X13" s="31" t="s">
        <v>43</v>
      </c>
      <c r="Y13" s="31">
        <v>1.87</v>
      </c>
      <c r="Z13" s="31"/>
      <c r="AA13" s="31" t="s">
        <v>44</v>
      </c>
      <c r="AB13" s="31" t="s">
        <v>45</v>
      </c>
      <c r="AC13" s="31" t="s">
        <v>46</v>
      </c>
      <c r="AD13" s="31" t="s">
        <v>47</v>
      </c>
      <c r="AE13" s="31" t="s">
        <v>48</v>
      </c>
      <c r="AF13" s="31"/>
      <c r="AG13" s="33">
        <f>IF(W13="","",VLOOKUP(W13,'[1]Gia vkt'!$C$1:$F$800,4,0))</f>
        <v>3662899.4340000004</v>
      </c>
      <c r="AH13" s="33">
        <f t="shared" si="2"/>
        <v>6849621.9415800013</v>
      </c>
      <c r="AI13" s="31"/>
      <c r="AJ13" s="31"/>
      <c r="AK13" s="31"/>
      <c r="AL13" s="31"/>
      <c r="AM13" s="31"/>
      <c r="AN13" s="31"/>
      <c r="AO13" s="31"/>
      <c r="AP13" s="25" t="str">
        <f t="shared" si="1"/>
        <v/>
      </c>
      <c r="AQ13" s="31"/>
      <c r="AR13" s="36"/>
      <c r="AS13" s="36"/>
    </row>
    <row r="14" spans="1:45" s="34" customFormat="1" ht="31.5" outlineLevel="2" x14ac:dyDescent="0.65">
      <c r="A14" s="28">
        <v>111</v>
      </c>
      <c r="B14" s="28"/>
      <c r="C14" s="29"/>
      <c r="D14" s="28">
        <f t="shared" si="0"/>
        <v>111</v>
      </c>
      <c r="E14" s="30"/>
      <c r="F14" s="31"/>
      <c r="G14" s="31"/>
      <c r="H14" s="31"/>
      <c r="I14" s="31"/>
      <c r="J14" s="31"/>
      <c r="K14" s="32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>
        <v>0.9</v>
      </c>
      <c r="W14" s="29" t="s">
        <v>54</v>
      </c>
      <c r="X14" s="31" t="s">
        <v>43</v>
      </c>
      <c r="Y14" s="31">
        <v>4.7</v>
      </c>
      <c r="Z14" s="31"/>
      <c r="AA14" s="31"/>
      <c r="AB14" s="31"/>
      <c r="AC14" s="31"/>
      <c r="AD14" s="31"/>
      <c r="AE14" s="31"/>
      <c r="AF14" s="31"/>
      <c r="AG14" s="33">
        <f>IF(W14="","",VLOOKUP(W14,'[1]Gia vkt'!$C$1:$F$800,4,0))</f>
        <v>292948.75800000003</v>
      </c>
      <c r="AH14" s="33">
        <f t="shared" si="2"/>
        <v>1376859.1626000002</v>
      </c>
      <c r="AI14" s="31"/>
      <c r="AJ14" s="31"/>
      <c r="AK14" s="31"/>
      <c r="AL14" s="31"/>
      <c r="AM14" s="31"/>
      <c r="AN14" s="31"/>
      <c r="AO14" s="31"/>
      <c r="AP14" s="25" t="str">
        <f t="shared" si="1"/>
        <v/>
      </c>
      <c r="AQ14" s="31"/>
      <c r="AR14" s="36"/>
      <c r="AS14" s="36"/>
    </row>
    <row r="15" spans="1:45" s="34" customFormat="1" ht="31.5" outlineLevel="2" x14ac:dyDescent="0.65">
      <c r="A15" s="28">
        <v>111</v>
      </c>
      <c r="B15" s="28"/>
      <c r="C15" s="29"/>
      <c r="D15" s="28">
        <f t="shared" si="0"/>
        <v>111</v>
      </c>
      <c r="E15" s="30"/>
      <c r="F15" s="31"/>
      <c r="G15" s="31"/>
      <c r="H15" s="31"/>
      <c r="I15" s="31"/>
      <c r="J15" s="31"/>
      <c r="K15" s="32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>
        <v>0.9</v>
      </c>
      <c r="W15" s="29" t="s">
        <v>54</v>
      </c>
      <c r="X15" s="31" t="s">
        <v>43</v>
      </c>
      <c r="Y15" s="31">
        <v>4.7</v>
      </c>
      <c r="Z15" s="31"/>
      <c r="AA15" s="31"/>
      <c r="AB15" s="31"/>
      <c r="AC15" s="31"/>
      <c r="AD15" s="31"/>
      <c r="AE15" s="31"/>
      <c r="AF15" s="31"/>
      <c r="AG15" s="33">
        <f>IF(W15="","",VLOOKUP(W15,'[1]Gia vkt'!$C$1:$F$800,4,0))</f>
        <v>292948.75800000003</v>
      </c>
      <c r="AH15" s="33">
        <f t="shared" si="2"/>
        <v>1376859.1626000002</v>
      </c>
      <c r="AI15" s="31"/>
      <c r="AJ15" s="31"/>
      <c r="AK15" s="31"/>
      <c r="AL15" s="31"/>
      <c r="AM15" s="31"/>
      <c r="AN15" s="31"/>
      <c r="AO15" s="31"/>
      <c r="AP15" s="25" t="str">
        <f t="shared" si="1"/>
        <v/>
      </c>
      <c r="AQ15" s="31"/>
      <c r="AR15" s="36"/>
      <c r="AS15" s="36"/>
    </row>
    <row r="16" spans="1:45" s="34" customFormat="1" ht="31.5" outlineLevel="2" x14ac:dyDescent="0.65">
      <c r="A16" s="28">
        <v>111</v>
      </c>
      <c r="B16" s="28"/>
      <c r="C16" s="29"/>
      <c r="D16" s="28">
        <f t="shared" si="0"/>
        <v>111</v>
      </c>
      <c r="E16" s="30"/>
      <c r="F16" s="31"/>
      <c r="G16" s="31"/>
      <c r="H16" s="31"/>
      <c r="I16" s="31"/>
      <c r="J16" s="31"/>
      <c r="K16" s="32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>
        <v>0.9</v>
      </c>
      <c r="W16" s="29" t="s">
        <v>55</v>
      </c>
      <c r="X16" s="31" t="s">
        <v>43</v>
      </c>
      <c r="Y16" s="31">
        <v>9.4</v>
      </c>
      <c r="Z16" s="31"/>
      <c r="AA16" s="31"/>
      <c r="AB16" s="31"/>
      <c r="AC16" s="31"/>
      <c r="AD16" s="31"/>
      <c r="AE16" s="31"/>
      <c r="AF16" s="31"/>
      <c r="AG16" s="33">
        <f>IF(W16="","",VLOOKUP(W16,'[1]Gia vkt'!$C$1:$F$800,4,0))</f>
        <v>282038.67900000006</v>
      </c>
      <c r="AH16" s="33">
        <f t="shared" si="2"/>
        <v>2651163.5826000008</v>
      </c>
      <c r="AI16" s="31"/>
      <c r="AJ16" s="31"/>
      <c r="AK16" s="31"/>
      <c r="AL16" s="31"/>
      <c r="AM16" s="31"/>
      <c r="AN16" s="31"/>
      <c r="AO16" s="31"/>
      <c r="AP16" s="25" t="str">
        <f t="shared" si="1"/>
        <v/>
      </c>
      <c r="AQ16" s="31"/>
      <c r="AR16" s="36"/>
      <c r="AS16" s="36"/>
    </row>
    <row r="17" spans="1:45" s="34" customFormat="1" ht="31.5" outlineLevel="2" x14ac:dyDescent="0.65">
      <c r="A17" s="28">
        <v>111</v>
      </c>
      <c r="B17" s="28"/>
      <c r="C17" s="28"/>
      <c r="D17" s="28">
        <f t="shared" si="0"/>
        <v>111</v>
      </c>
      <c r="E17" s="23"/>
      <c r="F17" s="31"/>
      <c r="G17" s="31"/>
      <c r="H17" s="31"/>
      <c r="I17" s="31"/>
      <c r="J17" s="31"/>
      <c r="K17" s="32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29"/>
      <c r="X17" s="31"/>
      <c r="Y17" s="31"/>
      <c r="Z17" s="31"/>
      <c r="AA17" s="31"/>
      <c r="AB17" s="31"/>
      <c r="AC17" s="31"/>
      <c r="AD17" s="31"/>
      <c r="AE17" s="31"/>
      <c r="AF17" s="31"/>
      <c r="AG17" s="33" t="str">
        <f>IF(W17="","",VLOOKUP(W17,'[1]Gia vkt'!$C$1:$F$800,4,0))</f>
        <v/>
      </c>
      <c r="AH17" s="33" t="str">
        <f t="shared" si="2"/>
        <v/>
      </c>
      <c r="AI17" s="31"/>
      <c r="AJ17" s="31"/>
      <c r="AK17" s="31"/>
      <c r="AL17" s="31"/>
      <c r="AM17" s="31"/>
      <c r="AN17" s="31"/>
      <c r="AO17" s="31"/>
      <c r="AP17" s="25" t="str">
        <f t="shared" si="1"/>
        <v/>
      </c>
      <c r="AQ17" s="31"/>
      <c r="AR17" s="36"/>
      <c r="AS17" s="36"/>
    </row>
    <row r="18" spans="1:45" s="27" customFormat="1" ht="62" outlineLevel="1" x14ac:dyDescent="0.6">
      <c r="A18" s="37">
        <v>112</v>
      </c>
      <c r="B18" s="28">
        <v>2</v>
      </c>
      <c r="C18" s="28">
        <v>112</v>
      </c>
      <c r="D18" s="28">
        <f t="shared" si="0"/>
        <v>112</v>
      </c>
      <c r="E18" s="23" t="s">
        <v>56</v>
      </c>
      <c r="F18" s="22"/>
      <c r="G18" s="22"/>
      <c r="H18" s="22"/>
      <c r="I18" s="22"/>
      <c r="J18" s="22"/>
      <c r="K18" s="24">
        <f>SUBTOTAL(9,K19:K25)</f>
        <v>0</v>
      </c>
      <c r="L18" s="24">
        <f>SUBTOTAL(9,L19:L25)</f>
        <v>0</v>
      </c>
      <c r="M18" s="22"/>
      <c r="N18" s="22"/>
      <c r="O18" s="22">
        <f>SUBTOTAL(9,O19:O25)</f>
        <v>0</v>
      </c>
      <c r="P18" s="22">
        <f>SUBTOTAL(9,P19:P25)</f>
        <v>0</v>
      </c>
      <c r="Q18" s="22"/>
      <c r="R18" s="22"/>
      <c r="S18" s="22">
        <f>SUBTOTAL(9,S19:S25)</f>
        <v>0</v>
      </c>
      <c r="T18" s="22"/>
      <c r="U18" s="22">
        <f>SUBTOTAL(9,U19:U25)</f>
        <v>0</v>
      </c>
      <c r="V18" s="22"/>
      <c r="W18" s="28"/>
      <c r="X18" s="22"/>
      <c r="Y18" s="22">
        <f>SUBTOTAL(9,Y19:Y25)</f>
        <v>7.2600000000000007</v>
      </c>
      <c r="Z18" s="22">
        <f>SUBTOTAL(9,Z19:Z25)</f>
        <v>95.539999999999992</v>
      </c>
      <c r="AA18" s="22"/>
      <c r="AB18" s="22"/>
      <c r="AC18" s="22"/>
      <c r="AD18" s="22"/>
      <c r="AE18" s="22"/>
      <c r="AF18" s="22"/>
      <c r="AG18" s="25"/>
      <c r="AH18" s="25">
        <f>SUBTOTAL(9,AH19:AH25)</f>
        <v>7107728.1669899998</v>
      </c>
      <c r="AI18" s="22"/>
      <c r="AJ18" s="22"/>
      <c r="AK18" s="22"/>
      <c r="AL18" s="22"/>
      <c r="AM18" s="22">
        <f>SUBTOTAL(9,AM19:AM25)</f>
        <v>0</v>
      </c>
      <c r="AN18" s="22"/>
      <c r="AO18" s="22">
        <f>SUBTOTAL(9,AO19:AO25)</f>
        <v>0</v>
      </c>
      <c r="AP18" s="25">
        <f t="shared" si="1"/>
        <v>7107728.1669899998</v>
      </c>
      <c r="AQ18" s="23"/>
      <c r="AR18" s="38"/>
      <c r="AS18" s="38"/>
    </row>
    <row r="19" spans="1:45" s="34" customFormat="1" ht="63" outlineLevel="2" x14ac:dyDescent="0.65">
      <c r="A19" s="37">
        <v>112</v>
      </c>
      <c r="B19" s="29"/>
      <c r="C19" s="29"/>
      <c r="D19" s="28">
        <f t="shared" si="0"/>
        <v>112</v>
      </c>
      <c r="E19" s="30" t="s">
        <v>59</v>
      </c>
      <c r="F19" s="31"/>
      <c r="G19" s="31"/>
      <c r="H19" s="31"/>
      <c r="I19" s="31"/>
      <c r="J19" s="31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1"/>
      <c r="V19" s="31">
        <v>0.9</v>
      </c>
      <c r="W19" s="29" t="s">
        <v>66</v>
      </c>
      <c r="X19" s="31" t="s">
        <v>43</v>
      </c>
      <c r="Y19" s="31">
        <v>1.43</v>
      </c>
      <c r="Z19" s="31">
        <v>43.57</v>
      </c>
      <c r="AA19" s="31" t="s">
        <v>44</v>
      </c>
      <c r="AB19" s="31" t="s">
        <v>45</v>
      </c>
      <c r="AC19" s="31" t="s">
        <v>46</v>
      </c>
      <c r="AD19" s="31" t="s">
        <v>57</v>
      </c>
      <c r="AE19" s="31" t="s">
        <v>48</v>
      </c>
      <c r="AF19" s="31" t="s">
        <v>58</v>
      </c>
      <c r="AG19" s="33">
        <f>IF(W19="","",VLOOKUP(W19,'[1]Gia vkt'!$C$1:$F$800,4,0))</f>
        <v>3941165.889</v>
      </c>
      <c r="AH19" s="33">
        <f>IF(W19="","",(Y19)*AG19)</f>
        <v>5635867.2212699996</v>
      </c>
      <c r="AI19" s="31"/>
      <c r="AJ19" s="31"/>
      <c r="AK19" s="31"/>
      <c r="AL19" s="31"/>
      <c r="AM19" s="31"/>
      <c r="AN19" s="31"/>
      <c r="AO19" s="31"/>
      <c r="AP19" s="25" t="str">
        <f t="shared" si="1"/>
        <v/>
      </c>
      <c r="AQ19" s="30"/>
      <c r="AR19" s="36"/>
      <c r="AS19" s="36"/>
    </row>
    <row r="20" spans="1:45" s="34" customFormat="1" ht="63" outlineLevel="2" x14ac:dyDescent="0.65">
      <c r="A20" s="37">
        <v>112</v>
      </c>
      <c r="B20" s="29"/>
      <c r="C20" s="29"/>
      <c r="D20" s="28">
        <f t="shared" si="0"/>
        <v>112</v>
      </c>
      <c r="E20" s="30" t="s">
        <v>61</v>
      </c>
      <c r="F20" s="31"/>
      <c r="G20" s="31"/>
      <c r="H20" s="31"/>
      <c r="I20" s="31"/>
      <c r="J20" s="31"/>
      <c r="K20" s="32"/>
      <c r="L20" s="32"/>
      <c r="M20" s="31"/>
      <c r="N20" s="31"/>
      <c r="O20" s="31"/>
      <c r="P20" s="31"/>
      <c r="Q20" s="31"/>
      <c r="R20" s="31"/>
      <c r="S20" s="31"/>
      <c r="T20" s="31"/>
      <c r="U20" s="31"/>
      <c r="V20" s="31">
        <v>0.9</v>
      </c>
      <c r="W20" s="29" t="s">
        <v>60</v>
      </c>
      <c r="X20" s="31" t="s">
        <v>43</v>
      </c>
      <c r="Y20" s="31">
        <v>1.43</v>
      </c>
      <c r="Z20" s="31">
        <v>43.57</v>
      </c>
      <c r="AA20" s="31"/>
      <c r="AB20" s="31"/>
      <c r="AC20" s="31"/>
      <c r="AD20" s="31"/>
      <c r="AE20" s="31"/>
      <c r="AF20" s="31"/>
      <c r="AG20" s="33">
        <f>IF(W20="","",VLOOKUP(W20,'[1]Gia vkt'!$C$1:$F$800,4,0))</f>
        <v>161274.56400000001</v>
      </c>
      <c r="AH20" s="33">
        <f t="shared" ref="AH20:AH23" si="3">IF(W20="","",(Y20)*AG20)</f>
        <v>230622.62652000002</v>
      </c>
      <c r="AI20" s="31"/>
      <c r="AJ20" s="31"/>
      <c r="AK20" s="31"/>
      <c r="AL20" s="31"/>
      <c r="AM20" s="31"/>
      <c r="AN20" s="31"/>
      <c r="AO20" s="31"/>
      <c r="AP20" s="25" t="str">
        <f t="shared" si="1"/>
        <v/>
      </c>
      <c r="AQ20" s="31"/>
      <c r="AR20" s="36"/>
      <c r="AS20" s="36"/>
    </row>
    <row r="21" spans="1:45" s="34" customFormat="1" ht="157.5" outlineLevel="2" x14ac:dyDescent="0.65">
      <c r="A21" s="37">
        <v>112</v>
      </c>
      <c r="B21" s="29"/>
      <c r="C21" s="29"/>
      <c r="D21" s="28">
        <f t="shared" si="0"/>
        <v>112</v>
      </c>
      <c r="E21" s="30" t="s">
        <v>62</v>
      </c>
      <c r="F21" s="31"/>
      <c r="G21" s="31"/>
      <c r="H21" s="31"/>
      <c r="I21" s="31"/>
      <c r="J21" s="31"/>
      <c r="K21" s="32"/>
      <c r="L21" s="32"/>
      <c r="M21" s="31"/>
      <c r="N21" s="31"/>
      <c r="O21" s="31"/>
      <c r="P21" s="31"/>
      <c r="Q21" s="31"/>
      <c r="R21" s="31"/>
      <c r="S21" s="31"/>
      <c r="T21" s="31"/>
      <c r="U21" s="31"/>
      <c r="V21" s="31">
        <v>0.9</v>
      </c>
      <c r="W21" s="29" t="s">
        <v>67</v>
      </c>
      <c r="X21" s="31" t="s">
        <v>43</v>
      </c>
      <c r="Y21" s="31"/>
      <c r="Z21" s="31">
        <v>4.2</v>
      </c>
      <c r="AA21" s="31" t="s">
        <v>44</v>
      </c>
      <c r="AB21" s="31" t="s">
        <v>45</v>
      </c>
      <c r="AC21" s="31" t="s">
        <v>46</v>
      </c>
      <c r="AD21" s="31" t="s">
        <v>47</v>
      </c>
      <c r="AE21" s="31" t="s">
        <v>48</v>
      </c>
      <c r="AF21" s="31"/>
      <c r="AG21" s="33">
        <f>IF(W21="","",VLOOKUP(W21,'[1]Gia vkt'!$C$1:$F$800,4,0))</f>
        <v>10655885.448000001</v>
      </c>
      <c r="AH21" s="33">
        <f t="shared" si="3"/>
        <v>0</v>
      </c>
      <c r="AI21" s="31"/>
      <c r="AJ21" s="31"/>
      <c r="AK21" s="31"/>
      <c r="AL21" s="31"/>
      <c r="AM21" s="31"/>
      <c r="AN21" s="31"/>
      <c r="AO21" s="31"/>
      <c r="AP21" s="25" t="str">
        <f t="shared" si="1"/>
        <v/>
      </c>
      <c r="AQ21" s="31"/>
      <c r="AR21" s="36"/>
      <c r="AS21" s="36"/>
    </row>
    <row r="22" spans="1:45" s="34" customFormat="1" ht="31.5" outlineLevel="2" x14ac:dyDescent="0.65">
      <c r="A22" s="37">
        <v>112</v>
      </c>
      <c r="B22" s="29"/>
      <c r="C22" s="29"/>
      <c r="D22" s="28">
        <f t="shared" si="0"/>
        <v>112</v>
      </c>
      <c r="E22" s="30"/>
      <c r="F22" s="31"/>
      <c r="G22" s="31"/>
      <c r="H22" s="31"/>
      <c r="I22" s="31"/>
      <c r="J22" s="31"/>
      <c r="K22" s="32"/>
      <c r="L22" s="32"/>
      <c r="M22" s="31"/>
      <c r="N22" s="31"/>
      <c r="O22" s="31"/>
      <c r="P22" s="31"/>
      <c r="Q22" s="31"/>
      <c r="R22" s="31"/>
      <c r="S22" s="31"/>
      <c r="T22" s="31"/>
      <c r="U22" s="31"/>
      <c r="V22" s="31">
        <v>0.9</v>
      </c>
      <c r="W22" s="29" t="s">
        <v>63</v>
      </c>
      <c r="X22" s="31" t="s">
        <v>43</v>
      </c>
      <c r="Y22" s="31">
        <v>2.2000000000000002</v>
      </c>
      <c r="Z22" s="31">
        <v>2.1</v>
      </c>
      <c r="AA22" s="31"/>
      <c r="AB22" s="31"/>
      <c r="AC22" s="31"/>
      <c r="AD22" s="31"/>
      <c r="AE22" s="31"/>
      <c r="AF22" s="31"/>
      <c r="AG22" s="33">
        <f>IF(W22="","",VLOOKUP(W22,'[1]Gia vkt'!$C$1:$F$800,4,0))</f>
        <v>299700.00000000006</v>
      </c>
      <c r="AH22" s="33">
        <f t="shared" si="3"/>
        <v>659340.00000000023</v>
      </c>
      <c r="AI22" s="31"/>
      <c r="AJ22" s="31"/>
      <c r="AK22" s="31"/>
      <c r="AL22" s="31"/>
      <c r="AM22" s="31"/>
      <c r="AN22" s="31"/>
      <c r="AO22" s="31"/>
      <c r="AP22" s="25" t="str">
        <f t="shared" si="1"/>
        <v/>
      </c>
      <c r="AQ22" s="31"/>
      <c r="AR22" s="36"/>
      <c r="AS22" s="36"/>
    </row>
    <row r="23" spans="1:45" s="34" customFormat="1" ht="31.5" outlineLevel="2" x14ac:dyDescent="0.65">
      <c r="A23" s="37">
        <v>112</v>
      </c>
      <c r="B23" s="29"/>
      <c r="C23" s="29"/>
      <c r="D23" s="28">
        <f t="shared" si="0"/>
        <v>112</v>
      </c>
      <c r="E23" s="30"/>
      <c r="F23" s="31"/>
      <c r="G23" s="31"/>
      <c r="H23" s="31"/>
      <c r="I23" s="31"/>
      <c r="J23" s="31"/>
      <c r="K23" s="32"/>
      <c r="L23" s="32"/>
      <c r="M23" s="31"/>
      <c r="N23" s="31"/>
      <c r="O23" s="31"/>
      <c r="P23" s="31"/>
      <c r="Q23" s="31"/>
      <c r="R23" s="31"/>
      <c r="S23" s="31"/>
      <c r="T23" s="31"/>
      <c r="U23" s="31"/>
      <c r="V23" s="31">
        <v>0.9</v>
      </c>
      <c r="W23" s="29" t="s">
        <v>64</v>
      </c>
      <c r="X23" s="31" t="s">
        <v>43</v>
      </c>
      <c r="Y23" s="31">
        <v>2.2000000000000002</v>
      </c>
      <c r="Z23" s="31">
        <v>2.1</v>
      </c>
      <c r="AA23" s="31"/>
      <c r="AB23" s="31"/>
      <c r="AC23" s="31"/>
      <c r="AD23" s="31"/>
      <c r="AE23" s="31"/>
      <c r="AF23" s="31"/>
      <c r="AG23" s="33">
        <f>IF(W23="","",VLOOKUP(W23,'[1]Gia vkt'!$C$1:$F$800,4,0))</f>
        <v>264499.23600000003</v>
      </c>
      <c r="AH23" s="33">
        <f t="shared" si="3"/>
        <v>581898.31920000014</v>
      </c>
      <c r="AI23" s="31"/>
      <c r="AJ23" s="31"/>
      <c r="AK23" s="31"/>
      <c r="AL23" s="31"/>
      <c r="AM23" s="31"/>
      <c r="AN23" s="31"/>
      <c r="AO23" s="31"/>
      <c r="AP23" s="25" t="str">
        <f t="shared" si="1"/>
        <v/>
      </c>
      <c r="AQ23" s="31"/>
      <c r="AR23" s="36"/>
      <c r="AS23" s="36"/>
    </row>
    <row r="24" spans="1:45" s="34" customFormat="1" ht="31.5" outlineLevel="2" x14ac:dyDescent="0.65">
      <c r="A24" s="37">
        <v>112</v>
      </c>
      <c r="B24" s="29"/>
      <c r="C24" s="29"/>
      <c r="D24" s="28">
        <f t="shared" si="0"/>
        <v>112</v>
      </c>
      <c r="E24" s="30"/>
      <c r="F24" s="31"/>
      <c r="G24" s="31"/>
      <c r="H24" s="31"/>
      <c r="I24" s="31"/>
      <c r="J24" s="31"/>
      <c r="K24" s="32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3" t="str">
        <f>IF(W24="","",VLOOKUP(W24,'[1]Gia vkt'!$C$1:$F$800,4,0))</f>
        <v/>
      </c>
      <c r="AH24" s="33" t="str">
        <f t="shared" si="2"/>
        <v/>
      </c>
      <c r="AI24" s="31"/>
      <c r="AJ24" s="31"/>
      <c r="AK24" s="31"/>
      <c r="AL24" s="31"/>
      <c r="AM24" s="31"/>
      <c r="AN24" s="31"/>
      <c r="AO24" s="31"/>
      <c r="AP24" s="25" t="str">
        <f t="shared" si="1"/>
        <v/>
      </c>
      <c r="AQ24" s="31"/>
      <c r="AR24" s="36"/>
      <c r="AS24" s="36"/>
    </row>
    <row r="25" spans="1:45" s="34" customFormat="1" ht="31.5" outlineLevel="2" x14ac:dyDescent="0.65">
      <c r="A25" s="37">
        <v>112</v>
      </c>
      <c r="B25" s="29"/>
      <c r="C25" s="29"/>
      <c r="D25" s="28">
        <f t="shared" si="0"/>
        <v>112</v>
      </c>
      <c r="E25" s="30"/>
      <c r="F25" s="31"/>
      <c r="G25" s="31"/>
      <c r="H25" s="31"/>
      <c r="I25" s="31"/>
      <c r="J25" s="31"/>
      <c r="K25" s="32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3" t="str">
        <f>IF(W25="","",VLOOKUP(W25,'[1]Gia vkt'!$C$1:$F$800,4,0))</f>
        <v/>
      </c>
      <c r="AH25" s="33" t="str">
        <f t="shared" si="2"/>
        <v/>
      </c>
      <c r="AI25" s="31"/>
      <c r="AJ25" s="31"/>
      <c r="AK25" s="31"/>
      <c r="AL25" s="31"/>
      <c r="AM25" s="31"/>
      <c r="AN25" s="31"/>
      <c r="AO25" s="31"/>
      <c r="AP25" s="25" t="str">
        <f t="shared" si="1"/>
        <v/>
      </c>
      <c r="AQ25" s="31"/>
      <c r="AR25" s="39"/>
      <c r="AS25" s="39"/>
    </row>
  </sheetData>
  <autoFilter ref="A5:AS25"/>
  <mergeCells count="3">
    <mergeCell ref="J4:P4"/>
    <mergeCell ref="Q4:U4"/>
    <mergeCell ref="AI4:AM4"/>
  </mergeCells>
  <conditionalFormatting sqref="AS4">
    <cfRule type="containsText" dxfId="0" priority="1" operator="containsText" text="Giá hỗ trợ CĐN &amp; TKVL theo Quyết định số 03">
      <formula>NOT(ISERROR(SEARCH("Giá hỗ trợ CĐN &amp; TKVL theo Quyết định số 03",AS4)))</formula>
    </cfRule>
  </conditionalFormatting>
  <pageMargins left="0.7" right="0.7" top="0.75" bottom="0.75" header="0.3" footer="0.3"/>
  <pageSetup paperSize="8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BTH</vt:lpstr>
      <vt:lpstr>BTH!Print_Area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2026-08-04T09:01:21Z</cp:lastPrinted>
  <dcterms:created xsi:type="dcterms:W3CDTF">2026-07-29T03:04:13Z</dcterms:created>
  <dcterms:modified xsi:type="dcterms:W3CDTF">2026-08-04T09:03:19Z</dcterms:modified>
</cp:coreProperties>
</file>